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03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<sst xmlns="http://schemas.openxmlformats.org/spreadsheetml/2006/main" count="228" uniqueCount="85">
  <si>
    <t xml:space="preserve"> </t>
  </si>
  <si>
    <t>POSTOS</t>
  </si>
  <si>
    <t xml:space="preserve">                GASOLINA COMUM            </t>
  </si>
  <si>
    <t xml:space="preserve">    GASOLINA ADITIVADA</t>
  </si>
  <si>
    <t>ETANOL</t>
  </si>
  <si>
    <t>DIESEL S-500</t>
  </si>
  <si>
    <t>DIESEL S-10</t>
  </si>
  <si>
    <t>Preço à vista</t>
  </si>
  <si>
    <t xml:space="preserve"> Preço à vista</t>
  </si>
  <si>
    <t>VARIAÇ</t>
  </si>
  <si>
    <t>ABOBRÃO</t>
  </si>
  <si>
    <t>5 de AGOSTO</t>
  </si>
  <si>
    <t>NT</t>
  </si>
  <si>
    <t>POSTO GP</t>
  </si>
  <si>
    <t>AVENIDA</t>
  </si>
  <si>
    <t>BARRINHAS</t>
  </si>
  <si>
    <t>CAMPESTRE</t>
  </si>
  <si>
    <t>CHIMARRÃO</t>
  </si>
  <si>
    <t>FLORESTAL</t>
  </si>
  <si>
    <t>PANTANAL</t>
  </si>
  <si>
    <t>UNIPOSTO</t>
  </si>
  <si>
    <t>RECANTO</t>
  </si>
  <si>
    <t>R-12</t>
  </si>
  <si>
    <t>SÃO PAULO</t>
  </si>
  <si>
    <t>VIOLETA</t>
  </si>
  <si>
    <t>TREVO</t>
  </si>
  <si>
    <t>JARDIM GOIÁS</t>
  </si>
  <si>
    <t>DÉCIO L13</t>
  </si>
  <si>
    <t>POSTO XV</t>
  </si>
  <si>
    <t>SÃO JOÃO</t>
  </si>
  <si>
    <t>NOVO RIO</t>
  </si>
  <si>
    <t>ATLANTA</t>
  </si>
  <si>
    <t>MORADA DO SOL</t>
  </si>
  <si>
    <t>PRESIDENTE</t>
  </si>
  <si>
    <t>JARDIM AMERICA</t>
  </si>
  <si>
    <t>SEGURA PEÃO</t>
  </si>
  <si>
    <t>ARAGUAIA BURITIS</t>
  </si>
  <si>
    <t>DÉCIO L5</t>
  </si>
  <si>
    <t>DÉCIO L6</t>
  </si>
  <si>
    <t>DÉCIO L7</t>
  </si>
  <si>
    <t>ECONOMIA PAUZANES</t>
  </si>
  <si>
    <t>BOM RETIRO</t>
  </si>
  <si>
    <t>ABOBRÃO D. MIGUEL</t>
  </si>
  <si>
    <t>POSTO DECIO L14</t>
  </si>
  <si>
    <t>P. ARAGUAIA CANAA</t>
  </si>
  <si>
    <t>P.ECONOMIA V  ST.AGOS</t>
  </si>
  <si>
    <t>P.ECONOMIA III  VL.MENE</t>
  </si>
  <si>
    <t>P.ECONOMIA IV  PQ.BAN</t>
  </si>
  <si>
    <t>P.ECONOMIA VI  B.MART</t>
  </si>
  <si>
    <t>P.ECONOMIA VII   PQ.GAME</t>
  </si>
  <si>
    <t>P.ECONOMIA IX   JD.AME</t>
  </si>
  <si>
    <t>P.ECONOMIA XI  M.D.SOL</t>
  </si>
  <si>
    <t>P.ECONOMIA X   ST.CRUZ</t>
  </si>
  <si>
    <t>POSTO ALPHA BURITI</t>
  </si>
  <si>
    <t>MENOR PREÇO GASOLINA COMUM</t>
  </si>
  <si>
    <t>MENOR PREÇO GASOLINA ADIT.</t>
  </si>
  <si>
    <t>MENOR PREÇO ETANOL</t>
  </si>
  <si>
    <t>MENOR PREÇO ÓLEO DIESEL</t>
  </si>
  <si>
    <t>MENOR PÇ. DIESEL  S-10</t>
  </si>
  <si>
    <t>MAIOR PREÇO GASOLINA COMUM</t>
  </si>
  <si>
    <t>MAIOR PÇ GASOLINA ADIT.</t>
  </si>
  <si>
    <t>MAIOR PREÇO ETANOL</t>
  </si>
  <si>
    <t>MAIOR PREÇO ÓLEO DIESEL</t>
  </si>
  <si>
    <t>MAIOR PÇ. DIESEL  S-10</t>
  </si>
  <si>
    <t>VAR. MENOR/MAIOR PÇ GASOLINA C.</t>
  </si>
  <si>
    <t>VAR. MENOR/MAIOR PÇ GASOL. ADIT.</t>
  </si>
  <si>
    <t>VARIAÇ. MENOR/MAIOR ETANOL</t>
  </si>
  <si>
    <t>VARIAÇ. MENOR/MAIOR  DIESEL</t>
  </si>
  <si>
    <t>POSTO VENEZA</t>
  </si>
  <si>
    <t>P.ECONOMIA II   LINDOLFI</t>
  </si>
  <si>
    <t xml:space="preserve">                                       </t>
  </si>
  <si>
    <t>%</t>
  </si>
  <si>
    <t>POSTO GAMELEIRA RS</t>
  </si>
  <si>
    <t>BANDEIRANTE</t>
  </si>
  <si>
    <t>ARAGUAIA JD GOIAS</t>
  </si>
  <si>
    <t>NOVO POSTO ZERO UM</t>
  </si>
  <si>
    <t>DATA 05/02/2020</t>
  </si>
  <si>
    <t xml:space="preserve"> PESQUISA DE PREÇOS DE COMBUSTÍVEIS MARÇO 2020.</t>
  </si>
  <si>
    <t>DATA DA PESQUISA: 10/03/2020              Nº. POSTOS VISITADOS:50</t>
  </si>
  <si>
    <t>POSTO GP 2</t>
  </si>
  <si>
    <t>DATA 10/03/2020</t>
  </si>
  <si>
    <t xml:space="preserve">OBS: (NT)- NÃO TEM O COMBUSTÍVEL  /  POSTO DÉCIO L13 FECHADO PARA REFORMA. </t>
  </si>
  <si>
    <t>Matrícula: 8.484</t>
  </si>
  <si>
    <t>FISCAL: ANTONIO MORAIS JUNIOR</t>
  </si>
  <si>
    <t>DATA DA DIGITAÇÃO: 17/03/2020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</si>
</sst>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&quot; &quot;;&quot;(&quot;#,##0.00&quot;)&quot;;&quot;-&quot;#&quot; &quot;;&quot; &quot;@&quot; &quot;"/>
    <numFmt numFmtId="171" formatCode="#,##0.000&quot; &quot;;&quot;(&quot;#,##0.000&quot;)&quot;;&quot;-&quot;#&quot; &quot;;&quot; &quot;@&quot; &quot;"/>
    <numFmt numFmtId="172" formatCode="&quot; &quot;[$R$-416]#,##0.00&quot; &quot;;&quot;-&quot;[$R$-416]#,##0.00&quot; &quot;;&quot; &quot;[$R$-416]&quot;-&quot;#&quot; &quot;;&quot; &quot;@&quot; &quot;"/>
    <numFmt numFmtId="173" formatCode="0.0%"/>
    <numFmt numFmtId="174" formatCode="#,##0.00&quot; &quot;;#,##0.00&quot; &quot;;&quot;-&quot;#&quot; &quot;;&quot; &quot;@&quot; &quot;"/>
    <numFmt numFmtId="175" formatCode="mm/yy"/>
    <numFmt numFmtId="176" formatCode="[$R$-416]\ #,##0.00"/>
  </numFmts>
  <fonts count="7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b/>
      <sz val="16"/>
      <color indexed="8"/>
      <name val="Arial1"/>
      <family val="0"/>
    </font>
    <font>
      <b/>
      <sz val="14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b/>
      <sz val="10"/>
      <color rgb="FF000000"/>
      <name val="Arial1"/>
      <family val="0"/>
    </font>
    <font>
      <b/>
      <sz val="9"/>
      <color rgb="FF000000"/>
      <name val="Arial1"/>
      <family val="0"/>
    </font>
    <font>
      <sz val="9"/>
      <color rgb="FF000000"/>
      <name val="Arial1"/>
      <family val="0"/>
    </font>
    <font>
      <sz val="9"/>
      <color rgb="FF000000"/>
      <name val="Arial"/>
      <family val="2"/>
    </font>
    <font>
      <b/>
      <sz val="8"/>
      <color rgb="FF000000"/>
      <name val="Arial1"/>
      <family val="0"/>
    </font>
    <font>
      <b/>
      <sz val="16"/>
      <color rgb="FF000000"/>
      <name val="Arial1"/>
      <family val="0"/>
    </font>
    <font>
      <b/>
      <sz val="14"/>
      <color rgb="FF000000"/>
      <name val="Arial1"/>
      <family val="0"/>
    </font>
    <font>
      <sz val="9"/>
      <color theme="1"/>
      <name val="Arial1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808080"/>
      </top>
      <bottom/>
    </border>
  </borders>
  <cellStyleXfs count="7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2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 applyNumberFormat="0" applyBorder="0" applyProtection="0">
      <alignment/>
    </xf>
    <xf numFmtId="170" fontId="0" fillId="0" borderId="0" applyFont="0" applyBorder="0" applyProtection="0">
      <alignment/>
    </xf>
    <xf numFmtId="9" fontId="0" fillId="0" borderId="0" applyFont="0" applyBorder="0" applyProtection="0">
      <alignment/>
    </xf>
    <xf numFmtId="0" fontId="51" fillId="0" borderId="0" applyNumberFormat="0" applyBorder="0" applyProtection="0">
      <alignment/>
    </xf>
    <xf numFmtId="0" fontId="52" fillId="35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36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Protection="0">
      <alignment/>
    </xf>
    <xf numFmtId="0" fontId="40" fillId="39" borderId="4" applyNumberFormat="0" applyFont="0" applyAlignment="0" applyProtection="0"/>
    <xf numFmtId="0" fontId="59" fillId="38" borderId="5" applyNumberFormat="0" applyProtection="0">
      <alignment/>
    </xf>
    <xf numFmtId="9" fontId="40" fillId="0" borderId="0" applyFont="0" applyFill="0" applyBorder="0" applyAlignment="0" applyProtection="0"/>
    <xf numFmtId="0" fontId="60" fillId="25" borderId="6" applyNumberFormat="0" applyAlignment="0" applyProtection="0"/>
    <xf numFmtId="41" fontId="4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43" fontId="40" fillId="0" borderId="0" applyFont="0" applyFill="0" applyBorder="0" applyAlignment="0" applyProtection="0"/>
    <xf numFmtId="0" fontId="44" fillId="0" borderId="0" applyNumberFormat="0" applyBorder="0" applyProtection="0">
      <alignment/>
    </xf>
  </cellStyleXfs>
  <cellXfs count="73"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11" xfId="0" applyFont="1" applyBorder="1" applyAlignment="1">
      <alignment/>
    </xf>
    <xf numFmtId="0" fontId="0" fillId="0" borderId="11" xfId="0" applyBorder="1" applyAlignment="1">
      <alignment/>
    </xf>
    <xf numFmtId="0" fontId="68" fillId="0" borderId="12" xfId="0" applyFont="1" applyBorder="1" applyAlignment="1">
      <alignment/>
    </xf>
    <xf numFmtId="0" fontId="69" fillId="0" borderId="11" xfId="0" applyFont="1" applyBorder="1" applyAlignment="1">
      <alignment/>
    </xf>
    <xf numFmtId="0" fontId="70" fillId="40" borderId="13" xfId="0" applyFont="1" applyFill="1" applyBorder="1" applyAlignment="1">
      <alignment horizontal="center"/>
    </xf>
    <xf numFmtId="175" fontId="71" fillId="40" borderId="14" xfId="0" applyNumberFormat="1" applyFont="1" applyFill="1" applyBorder="1" applyAlignment="1">
      <alignment horizontal="center"/>
    </xf>
    <xf numFmtId="0" fontId="68" fillId="40" borderId="14" xfId="0" applyFont="1" applyFill="1" applyBorder="1" applyAlignment="1">
      <alignment horizontal="center"/>
    </xf>
    <xf numFmtId="0" fontId="68" fillId="40" borderId="11" xfId="0" applyFont="1" applyFill="1" applyBorder="1" applyAlignment="1">
      <alignment horizontal="center"/>
    </xf>
    <xf numFmtId="0" fontId="72" fillId="40" borderId="11" xfId="0" applyFont="1" applyFill="1" applyBorder="1" applyAlignment="1">
      <alignment/>
    </xf>
    <xf numFmtId="0" fontId="73" fillId="0" borderId="0" xfId="0" applyFont="1" applyAlignment="1">
      <alignment/>
    </xf>
    <xf numFmtId="10" fontId="73" fillId="41" borderId="11" xfId="50" applyNumberFormat="1" applyFont="1" applyFill="1" applyBorder="1" applyAlignment="1">
      <alignment horizontal="right"/>
    </xf>
    <xf numFmtId="170" fontId="72" fillId="41" borderId="11" xfId="50" applyFont="1" applyFill="1" applyBorder="1" applyAlignment="1">
      <alignment horizontal="center"/>
    </xf>
    <xf numFmtId="0" fontId="73" fillId="40" borderId="0" xfId="0" applyFont="1" applyFill="1" applyAlignment="1">
      <alignment/>
    </xf>
    <xf numFmtId="0" fontId="0" fillId="40" borderId="0" xfId="0" applyFill="1" applyAlignment="1">
      <alignment/>
    </xf>
    <xf numFmtId="170" fontId="72" fillId="41" borderId="15" xfId="50" applyFont="1" applyFill="1" applyBorder="1" applyAlignment="1">
      <alignment horizontal="center"/>
    </xf>
    <xf numFmtId="0" fontId="72" fillId="40" borderId="12" xfId="0" applyFont="1" applyFill="1" applyBorder="1" applyAlignment="1">
      <alignment/>
    </xf>
    <xf numFmtId="0" fontId="72" fillId="41" borderId="12" xfId="0" applyFont="1" applyFill="1" applyBorder="1" applyAlignment="1">
      <alignment horizontal="left"/>
    </xf>
    <xf numFmtId="0" fontId="72" fillId="41" borderId="16" xfId="0" applyFont="1" applyFill="1" applyBorder="1" applyAlignment="1">
      <alignment horizontal="left"/>
    </xf>
    <xf numFmtId="170" fontId="71" fillId="41" borderId="11" xfId="50" applyFont="1" applyFill="1" applyBorder="1" applyAlignment="1">
      <alignment horizontal="center" vertical="center"/>
    </xf>
    <xf numFmtId="172" fontId="71" fillId="41" borderId="11" xfId="50" applyNumberFormat="1" applyFont="1" applyFill="1" applyBorder="1" applyAlignment="1">
      <alignment horizontal="center"/>
    </xf>
    <xf numFmtId="0" fontId="72" fillId="41" borderId="17" xfId="0" applyFont="1" applyFill="1" applyBorder="1" applyAlignment="1">
      <alignment horizontal="left"/>
    </xf>
    <xf numFmtId="0" fontId="72" fillId="41" borderId="18" xfId="0" applyFont="1" applyFill="1" applyBorder="1" applyAlignment="1">
      <alignment horizontal="left"/>
    </xf>
    <xf numFmtId="170" fontId="71" fillId="41" borderId="13" xfId="50" applyFont="1" applyFill="1" applyBorder="1" applyAlignment="1">
      <alignment horizontal="center"/>
    </xf>
    <xf numFmtId="0" fontId="72" fillId="41" borderId="11" xfId="0" applyFont="1" applyFill="1" applyBorder="1" applyAlignment="1">
      <alignment horizontal="left"/>
    </xf>
    <xf numFmtId="170" fontId="71" fillId="41" borderId="11" xfId="5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173" fontId="71" fillId="41" borderId="11" xfId="51" applyNumberFormat="1" applyFont="1" applyFill="1" applyBorder="1" applyAlignment="1">
      <alignment horizontal="right"/>
    </xf>
    <xf numFmtId="0" fontId="68" fillId="40" borderId="0" xfId="0" applyFont="1" applyFill="1" applyAlignment="1">
      <alignment/>
    </xf>
    <xf numFmtId="174" fontId="68" fillId="0" borderId="0" xfId="0" applyNumberFormat="1" applyFont="1" applyAlignment="1">
      <alignment/>
    </xf>
    <xf numFmtId="0" fontId="73" fillId="42" borderId="0" xfId="0" applyFont="1" applyFill="1" applyAlignment="1">
      <alignment/>
    </xf>
    <xf numFmtId="0" fontId="0" fillId="43" borderId="0" xfId="0" applyFill="1" applyAlignment="1">
      <alignment/>
    </xf>
    <xf numFmtId="0" fontId="72" fillId="44" borderId="11" xfId="0" applyFont="1" applyFill="1" applyBorder="1" applyAlignment="1">
      <alignment/>
    </xf>
    <xf numFmtId="170" fontId="72" fillId="44" borderId="11" xfId="50" applyFont="1" applyFill="1" applyBorder="1" applyAlignment="1">
      <alignment horizontal="center"/>
    </xf>
    <xf numFmtId="10" fontId="73" fillId="44" borderId="11" xfId="50" applyNumberFormat="1" applyFont="1" applyFill="1" applyBorder="1" applyAlignment="1">
      <alignment horizontal="right"/>
    </xf>
    <xf numFmtId="10" fontId="73" fillId="44" borderId="15" xfId="50" applyNumberFormat="1" applyFont="1" applyFill="1" applyBorder="1" applyAlignment="1">
      <alignment horizontal="right"/>
    </xf>
    <xf numFmtId="0" fontId="72" fillId="44" borderId="15" xfId="0" applyFont="1" applyFill="1" applyBorder="1" applyAlignment="1">
      <alignment/>
    </xf>
    <xf numFmtId="170" fontId="72" fillId="44" borderId="15" xfId="50" applyFont="1" applyFill="1" applyBorder="1" applyAlignment="1">
      <alignment horizontal="center"/>
    </xf>
    <xf numFmtId="170" fontId="72" fillId="44" borderId="14" xfId="50" applyFont="1" applyFill="1" applyBorder="1" applyAlignment="1">
      <alignment horizontal="center"/>
    </xf>
    <xf numFmtId="10" fontId="73" fillId="44" borderId="13" xfId="50" applyNumberFormat="1" applyFont="1" applyFill="1" applyBorder="1" applyAlignment="1">
      <alignment horizontal="right"/>
    </xf>
    <xf numFmtId="2" fontId="72" fillId="44" borderId="15" xfId="50" applyNumberFormat="1" applyFont="1" applyFill="1" applyBorder="1" applyAlignment="1">
      <alignment horizontal="center"/>
    </xf>
    <xf numFmtId="170" fontId="74" fillId="44" borderId="11" xfId="50" applyFont="1" applyFill="1" applyBorder="1" applyAlignment="1">
      <alignment horizontal="center"/>
    </xf>
    <xf numFmtId="0" fontId="72" fillId="45" borderId="11" xfId="0" applyFont="1" applyFill="1" applyBorder="1" applyAlignment="1">
      <alignment/>
    </xf>
    <xf numFmtId="0" fontId="72" fillId="46" borderId="11" xfId="0" applyFont="1" applyFill="1" applyBorder="1" applyAlignment="1">
      <alignment/>
    </xf>
    <xf numFmtId="170" fontId="72" fillId="46" borderId="11" xfId="50" applyFont="1" applyFill="1" applyBorder="1" applyAlignment="1">
      <alignment horizontal="center"/>
    </xf>
    <xf numFmtId="10" fontId="73" fillId="46" borderId="11" xfId="50" applyNumberFormat="1" applyFont="1" applyFill="1" applyBorder="1" applyAlignment="1">
      <alignment horizontal="right"/>
    </xf>
    <xf numFmtId="0" fontId="72" fillId="46" borderId="19" xfId="0" applyFont="1" applyFill="1" applyBorder="1" applyAlignment="1">
      <alignment/>
    </xf>
    <xf numFmtId="10" fontId="73" fillId="46" borderId="15" xfId="50" applyNumberFormat="1" applyFont="1" applyFill="1" applyBorder="1" applyAlignment="1">
      <alignment horizontal="right"/>
    </xf>
    <xf numFmtId="0" fontId="72" fillId="46" borderId="15" xfId="0" applyFont="1" applyFill="1" applyBorder="1" applyAlignment="1">
      <alignment/>
    </xf>
    <xf numFmtId="0" fontId="72" fillId="47" borderId="15" xfId="0" applyFont="1" applyFill="1" applyBorder="1" applyAlignment="1">
      <alignment/>
    </xf>
    <xf numFmtId="0" fontId="73" fillId="43" borderId="0" xfId="0" applyFont="1" applyFill="1" applyAlignment="1">
      <alignment/>
    </xf>
    <xf numFmtId="0" fontId="72" fillId="46" borderId="14" xfId="0" applyFont="1" applyFill="1" applyBorder="1" applyAlignment="1">
      <alignment/>
    </xf>
    <xf numFmtId="0" fontId="72" fillId="46" borderId="11" xfId="0" applyFont="1" applyFill="1" applyBorder="1" applyAlignment="1">
      <alignment/>
    </xf>
    <xf numFmtId="0" fontId="71" fillId="0" borderId="13" xfId="0" applyFont="1" applyFill="1" applyBorder="1" applyAlignment="1">
      <alignment horizontal="center"/>
    </xf>
    <xf numFmtId="10" fontId="72" fillId="41" borderId="11" xfId="50" applyNumberFormat="1" applyFont="1" applyFill="1" applyBorder="1" applyAlignment="1">
      <alignment horizontal="left"/>
    </xf>
    <xf numFmtId="0" fontId="75" fillId="41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76" fillId="0" borderId="11" xfId="0" applyFont="1" applyFill="1" applyBorder="1" applyAlignment="1">
      <alignment horizontal="center"/>
    </xf>
    <xf numFmtId="0" fontId="71" fillId="41" borderId="15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174" fontId="71" fillId="0" borderId="0" xfId="0" applyNumberFormat="1" applyFont="1" applyAlignment="1">
      <alignment horizontal="center"/>
    </xf>
    <xf numFmtId="0" fontId="76" fillId="0" borderId="0" xfId="0" applyFont="1" applyFill="1" applyAlignment="1">
      <alignment horizontal="center"/>
    </xf>
    <xf numFmtId="0" fontId="77" fillId="40" borderId="11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71" fillId="0" borderId="11" xfId="0" applyFont="1" applyFill="1" applyBorder="1" applyAlignment="1">
      <alignment horizontal="left"/>
    </xf>
    <xf numFmtId="0" fontId="72" fillId="40" borderId="11" xfId="0" applyFont="1" applyFill="1" applyBorder="1" applyAlignment="1">
      <alignment horizontal="left"/>
    </xf>
    <xf numFmtId="0" fontId="71" fillId="41" borderId="0" xfId="0" applyFont="1" applyFill="1" applyAlignment="1">
      <alignment horizontal="center" vertical="center" wrapText="1"/>
    </xf>
    <xf numFmtId="10" fontId="78" fillId="44" borderId="15" xfId="50" applyNumberFormat="1" applyFont="1" applyFill="1" applyBorder="1" applyAlignment="1">
      <alignment horizontal="right"/>
    </xf>
    <xf numFmtId="171" fontId="72" fillId="44" borderId="11" xfId="50" applyNumberFormat="1" applyFont="1" applyFill="1" applyBorder="1" applyAlignment="1">
      <alignment horizontal="center"/>
    </xf>
    <xf numFmtId="170" fontId="72" fillId="44" borderId="13" xfId="50" applyFont="1" applyFill="1" applyBorder="1" applyAlignment="1">
      <alignment horizontal="center"/>
    </xf>
    <xf numFmtId="170" fontId="72" fillId="45" borderId="15" xfId="50" applyFont="1" applyFill="1" applyBorder="1" applyAlignment="1">
      <alignment horizontal="center"/>
    </xf>
    <xf numFmtId="10" fontId="73" fillId="45" borderId="15" xfId="50" applyNumberFormat="1" applyFont="1" applyFill="1" applyBorder="1" applyAlignment="1">
      <alignment horizontal="right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Excel_BuiltIn_Currency" xfId="50"/>
    <cellStyle name="Excel_BuiltIn_Percent" xfId="51"/>
    <cellStyle name="Footnote" xfId="52"/>
    <cellStyle name="Good" xfId="53"/>
    <cellStyle name="Heading (user)" xfId="54"/>
    <cellStyle name="Heading 1" xfId="55"/>
    <cellStyle name="Heading 2" xfId="56"/>
    <cellStyle name="Incorreto" xfId="57"/>
    <cellStyle name="Currency" xfId="58"/>
    <cellStyle name="Currency [0]" xfId="59"/>
    <cellStyle name="Neutra" xfId="60"/>
    <cellStyle name="Neutral" xfId="61"/>
    <cellStyle name="Nota" xfId="62"/>
    <cellStyle name="Note" xfId="63"/>
    <cellStyle name="Percent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G8" sqref="G8"/>
    </sheetView>
  </sheetViews>
  <sheetFormatPr defaultColWidth="8.375" defaultRowHeight="14.25"/>
  <cols>
    <col min="1" max="1" width="3.125" style="0" customWidth="1"/>
    <col min="2" max="2" width="17.875" style="0" customWidth="1"/>
    <col min="3" max="3" width="16.00390625" style="0" customWidth="1"/>
    <col min="4" max="4" width="17.875" style="0" customWidth="1"/>
    <col min="5" max="5" width="12.50390625" style="1" customWidth="1"/>
    <col min="6" max="6" width="17.75390625" style="0" customWidth="1"/>
    <col min="7" max="7" width="16.375" style="0" customWidth="1"/>
    <col min="8" max="8" width="13.625" style="1" customWidth="1"/>
    <col min="9" max="9" width="16.375" style="0" customWidth="1"/>
    <col min="10" max="10" width="16.625" style="0" customWidth="1"/>
    <col min="11" max="11" width="14.125" style="1" customWidth="1"/>
    <col min="12" max="13" width="16.50390625" style="0" customWidth="1"/>
    <col min="14" max="14" width="11.75390625" style="1" customWidth="1"/>
    <col min="15" max="15" width="15.625" style="0" customWidth="1"/>
    <col min="16" max="16" width="14.00390625" style="0" customWidth="1"/>
    <col min="17" max="17" width="13.625" style="0" customWidth="1"/>
  </cols>
  <sheetData>
    <row r="1" spans="2:13" ht="20.25">
      <c r="B1" s="62" t="s">
        <v>77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3" spans="1:17" ht="18">
      <c r="A3" t="s">
        <v>0</v>
      </c>
      <c r="B3" s="63" t="s">
        <v>78</v>
      </c>
      <c r="C3" s="63"/>
      <c r="D3" s="63"/>
      <c r="E3" s="63"/>
      <c r="F3" s="63"/>
      <c r="G3" s="63"/>
      <c r="H3" s="2"/>
      <c r="I3" s="3"/>
      <c r="J3" s="3"/>
      <c r="K3" s="4"/>
      <c r="L3" s="2"/>
      <c r="M3" s="3"/>
      <c r="N3" s="3"/>
      <c r="O3" s="4"/>
      <c r="P3" s="2"/>
      <c r="Q3" s="3"/>
    </row>
    <row r="4" spans="1:17" ht="14.25">
      <c r="A4" s="64"/>
      <c r="B4" s="65" t="s">
        <v>70</v>
      </c>
      <c r="C4" s="65"/>
      <c r="D4" s="65"/>
      <c r="E4" s="65"/>
      <c r="F4" s="65"/>
      <c r="G4" s="65"/>
      <c r="H4" s="65"/>
      <c r="I4" s="66" t="s">
        <v>84</v>
      </c>
      <c r="J4" s="66"/>
      <c r="K4" s="66"/>
      <c r="L4" s="57"/>
      <c r="M4" s="57"/>
      <c r="N4" s="57"/>
      <c r="O4" s="57"/>
      <c r="P4" s="57"/>
      <c r="Q4" s="57"/>
    </row>
    <row r="5" spans="1:17" ht="14.25">
      <c r="A5" s="64"/>
      <c r="B5" s="58" t="s">
        <v>1</v>
      </c>
      <c r="C5" s="59" t="s">
        <v>2</v>
      </c>
      <c r="D5" s="59"/>
      <c r="E5" s="59"/>
      <c r="F5" s="59" t="s">
        <v>3</v>
      </c>
      <c r="G5" s="59"/>
      <c r="H5" s="59"/>
      <c r="I5" s="59" t="s">
        <v>4</v>
      </c>
      <c r="J5" s="59"/>
      <c r="K5" s="59"/>
      <c r="L5" s="59" t="s">
        <v>5</v>
      </c>
      <c r="M5" s="59"/>
      <c r="N5" s="59"/>
      <c r="O5" s="59" t="s">
        <v>6</v>
      </c>
      <c r="P5" s="59"/>
      <c r="Q5" s="59"/>
    </row>
    <row r="6" spans="1:17" ht="14.25">
      <c r="A6" s="64"/>
      <c r="B6" s="58"/>
      <c r="C6" s="54" t="s">
        <v>7</v>
      </c>
      <c r="D6" s="54"/>
      <c r="E6" s="54"/>
      <c r="F6" s="54" t="s">
        <v>8</v>
      </c>
      <c r="G6" s="54"/>
      <c r="H6" s="54"/>
      <c r="I6" s="54" t="s">
        <v>7</v>
      </c>
      <c r="J6" s="54"/>
      <c r="K6" s="54"/>
      <c r="L6" s="54" t="s">
        <v>7</v>
      </c>
      <c r="M6" s="54"/>
      <c r="N6" s="54"/>
      <c r="O6" s="54" t="s">
        <v>7</v>
      </c>
      <c r="P6" s="54"/>
      <c r="Q6" s="54"/>
    </row>
    <row r="7" spans="1:17" ht="15">
      <c r="A7" s="5"/>
      <c r="B7" s="6"/>
      <c r="C7" s="7" t="s">
        <v>76</v>
      </c>
      <c r="D7" s="7" t="s">
        <v>80</v>
      </c>
      <c r="E7" s="8" t="s">
        <v>9</v>
      </c>
      <c r="F7" s="7" t="s">
        <v>76</v>
      </c>
      <c r="G7" s="7" t="s">
        <v>80</v>
      </c>
      <c r="H7" s="8" t="s">
        <v>9</v>
      </c>
      <c r="I7" s="7" t="s">
        <v>76</v>
      </c>
      <c r="J7" s="7" t="s">
        <v>80</v>
      </c>
      <c r="K7" s="8" t="s">
        <v>9</v>
      </c>
      <c r="L7" s="7" t="s">
        <v>76</v>
      </c>
      <c r="M7" s="7" t="s">
        <v>80</v>
      </c>
      <c r="N7" s="9" t="s">
        <v>9</v>
      </c>
      <c r="O7" s="7" t="s">
        <v>76</v>
      </c>
      <c r="P7" s="7" t="s">
        <v>80</v>
      </c>
      <c r="Q7" s="9" t="s">
        <v>9</v>
      </c>
    </row>
    <row r="8" spans="1:18" s="11" customFormat="1" ht="12">
      <c r="A8" s="33">
        <v>1</v>
      </c>
      <c r="B8" s="52" t="s">
        <v>10</v>
      </c>
      <c r="C8" s="34">
        <v>4.96</v>
      </c>
      <c r="D8" s="34">
        <v>4.86</v>
      </c>
      <c r="E8" s="35">
        <f aca="true" t="shared" si="0" ref="E8:E37">(D8-C8)/C8*100%</f>
        <v>-0.020161290322580575</v>
      </c>
      <c r="F8" s="34">
        <v>4.97</v>
      </c>
      <c r="G8" s="34">
        <v>4.87</v>
      </c>
      <c r="H8" s="35">
        <f aca="true" t="shared" si="1" ref="H8:H37">(G8-F8)/F8*100%</f>
        <v>-0.02012072434607639</v>
      </c>
      <c r="I8" s="34">
        <v>3.57</v>
      </c>
      <c r="J8" s="34">
        <v>3.57</v>
      </c>
      <c r="K8" s="36">
        <f aca="true" t="shared" si="2" ref="K8:K37">(J8-I8)/I8*100%</f>
        <v>0</v>
      </c>
      <c r="L8" s="34">
        <v>3.89</v>
      </c>
      <c r="M8" s="34">
        <v>3.81</v>
      </c>
      <c r="N8" s="35">
        <f aca="true" t="shared" si="3" ref="N8:N17">(M8-L8)/L8*100%</f>
        <v>-0.02056555269922881</v>
      </c>
      <c r="O8" s="34">
        <v>3.99</v>
      </c>
      <c r="P8" s="34">
        <v>3.93</v>
      </c>
      <c r="Q8" s="68">
        <f>(P8-O8)/O8*100%</f>
        <v>-0.015037593984962419</v>
      </c>
      <c r="R8" s="51"/>
    </row>
    <row r="9" spans="1:18" s="11" customFormat="1" ht="12">
      <c r="A9" s="33">
        <v>2</v>
      </c>
      <c r="B9" s="47" t="s">
        <v>11</v>
      </c>
      <c r="C9" s="34">
        <v>4.98</v>
      </c>
      <c r="D9" s="34">
        <v>4.87</v>
      </c>
      <c r="E9" s="35">
        <f t="shared" si="0"/>
        <v>-0.02208835341365468</v>
      </c>
      <c r="F9" s="34" t="s">
        <v>12</v>
      </c>
      <c r="G9" s="34" t="s">
        <v>12</v>
      </c>
      <c r="H9" s="35" t="e">
        <f t="shared" si="1"/>
        <v>#VALUE!</v>
      </c>
      <c r="I9" s="34">
        <v>3.58</v>
      </c>
      <c r="J9" s="34">
        <v>3.58</v>
      </c>
      <c r="K9" s="36">
        <f t="shared" si="2"/>
        <v>0</v>
      </c>
      <c r="L9" s="34" t="s">
        <v>12</v>
      </c>
      <c r="M9" s="34" t="s">
        <v>12</v>
      </c>
      <c r="N9" s="35" t="e">
        <f t="shared" si="3"/>
        <v>#VALUE!</v>
      </c>
      <c r="O9" s="34">
        <v>4.05</v>
      </c>
      <c r="P9" s="34">
        <v>3.89</v>
      </c>
      <c r="Q9" s="36">
        <f>(P9-O9)/O9*100%</f>
        <v>-0.0395061728395061</v>
      </c>
      <c r="R9" s="51"/>
    </row>
    <row r="10" spans="1:17" s="31" customFormat="1" ht="12">
      <c r="A10" s="33">
        <v>3</v>
      </c>
      <c r="B10" s="47" t="s">
        <v>74</v>
      </c>
      <c r="C10" s="34">
        <v>4.98</v>
      </c>
      <c r="D10" s="34">
        <v>4.86</v>
      </c>
      <c r="E10" s="35">
        <f t="shared" si="0"/>
        <v>-0.024096385542168693</v>
      </c>
      <c r="F10" s="34" t="s">
        <v>12</v>
      </c>
      <c r="G10" s="34" t="s">
        <v>12</v>
      </c>
      <c r="H10" s="35" t="e">
        <f t="shared" si="1"/>
        <v>#VALUE!</v>
      </c>
      <c r="I10" s="34">
        <v>3.57</v>
      </c>
      <c r="J10" s="34">
        <v>3.57</v>
      </c>
      <c r="K10" s="36">
        <f t="shared" si="2"/>
        <v>0</v>
      </c>
      <c r="L10" s="34">
        <v>3.95</v>
      </c>
      <c r="M10" s="34">
        <v>3.69</v>
      </c>
      <c r="N10" s="35">
        <f t="shared" si="3"/>
        <v>-0.06582278481012664</v>
      </c>
      <c r="O10" s="34">
        <v>3.99</v>
      </c>
      <c r="P10" s="34">
        <v>3.79</v>
      </c>
      <c r="Q10" s="36">
        <f>(P10-O10)/O10*100%</f>
        <v>-0.05012531328320806</v>
      </c>
    </row>
    <row r="11" spans="1:17" s="31" customFormat="1" ht="12">
      <c r="A11" s="33">
        <v>4</v>
      </c>
      <c r="B11" s="47" t="s">
        <v>13</v>
      </c>
      <c r="C11" s="34">
        <v>4.98</v>
      </c>
      <c r="D11" s="34">
        <v>4.87</v>
      </c>
      <c r="E11" s="35">
        <f t="shared" si="0"/>
        <v>-0.02208835341365468</v>
      </c>
      <c r="F11" s="34" t="s">
        <v>12</v>
      </c>
      <c r="G11" s="34" t="s">
        <v>12</v>
      </c>
      <c r="H11" s="35" t="e">
        <f t="shared" si="1"/>
        <v>#VALUE!</v>
      </c>
      <c r="I11" s="34">
        <v>3.58</v>
      </c>
      <c r="J11" s="34">
        <v>3.58</v>
      </c>
      <c r="K11" s="36">
        <f t="shared" si="2"/>
        <v>0</v>
      </c>
      <c r="L11" s="34">
        <v>4.04</v>
      </c>
      <c r="M11" s="34">
        <v>3.75</v>
      </c>
      <c r="N11" s="35">
        <f t="shared" si="3"/>
        <v>-0.07178217821782179</v>
      </c>
      <c r="O11" s="34" t="s">
        <v>12</v>
      </c>
      <c r="P11" s="34" t="s">
        <v>12</v>
      </c>
      <c r="Q11" s="36" t="e">
        <f aca="true" t="shared" si="4" ref="Q11:Q51">(P11-O11)/O11*100%</f>
        <v>#VALUE!</v>
      </c>
    </row>
    <row r="12" spans="1:17" s="31" customFormat="1" ht="12">
      <c r="A12" s="33">
        <v>5</v>
      </c>
      <c r="B12" s="47" t="s">
        <v>14</v>
      </c>
      <c r="C12" s="34" t="s">
        <v>12</v>
      </c>
      <c r="D12" s="34">
        <v>4.84</v>
      </c>
      <c r="E12" s="35" t="e">
        <f t="shared" si="0"/>
        <v>#VALUE!</v>
      </c>
      <c r="F12" s="34" t="s">
        <v>12</v>
      </c>
      <c r="G12" s="34" t="s">
        <v>12</v>
      </c>
      <c r="H12" s="35" t="e">
        <f t="shared" si="1"/>
        <v>#VALUE!</v>
      </c>
      <c r="I12" s="34" t="s">
        <v>12</v>
      </c>
      <c r="J12" s="34">
        <v>3.57</v>
      </c>
      <c r="K12" s="36" t="e">
        <f t="shared" si="2"/>
        <v>#VALUE!</v>
      </c>
      <c r="L12" s="34" t="s">
        <v>12</v>
      </c>
      <c r="M12" s="34" t="s">
        <v>12</v>
      </c>
      <c r="N12" s="35" t="e">
        <f t="shared" si="3"/>
        <v>#VALUE!</v>
      </c>
      <c r="O12" s="34" t="s">
        <v>12</v>
      </c>
      <c r="P12" s="34">
        <v>3.88</v>
      </c>
      <c r="Q12" s="36" t="e">
        <f t="shared" si="4"/>
        <v>#VALUE!</v>
      </c>
    </row>
    <row r="13" spans="1:17" s="31" customFormat="1" ht="12">
      <c r="A13" s="33">
        <v>6</v>
      </c>
      <c r="B13" s="47" t="s">
        <v>73</v>
      </c>
      <c r="C13" s="34">
        <v>4.98</v>
      </c>
      <c r="D13" s="34">
        <v>4.87</v>
      </c>
      <c r="E13" s="35">
        <f t="shared" si="0"/>
        <v>-0.02208835341365468</v>
      </c>
      <c r="F13" s="34" t="s">
        <v>12</v>
      </c>
      <c r="G13" s="34" t="s">
        <v>12</v>
      </c>
      <c r="H13" s="35" t="e">
        <f t="shared" si="1"/>
        <v>#VALUE!</v>
      </c>
      <c r="I13" s="34">
        <v>3.58</v>
      </c>
      <c r="J13" s="34">
        <v>3.58</v>
      </c>
      <c r="K13" s="36">
        <f t="shared" si="2"/>
        <v>0</v>
      </c>
      <c r="L13" s="34">
        <v>3.99</v>
      </c>
      <c r="M13" s="34">
        <v>3.79</v>
      </c>
      <c r="N13" s="35">
        <f t="shared" si="3"/>
        <v>-0.05012531328320806</v>
      </c>
      <c r="O13" s="34">
        <v>4.05</v>
      </c>
      <c r="P13" s="34">
        <v>3.89</v>
      </c>
      <c r="Q13" s="36">
        <f t="shared" si="4"/>
        <v>-0.0395061728395061</v>
      </c>
    </row>
    <row r="14" spans="1:17" s="31" customFormat="1" ht="12">
      <c r="A14" s="33">
        <v>7</v>
      </c>
      <c r="B14" s="47" t="s">
        <v>15</v>
      </c>
      <c r="C14" s="34">
        <v>4.99</v>
      </c>
      <c r="D14" s="34">
        <v>4.85</v>
      </c>
      <c r="E14" s="35">
        <f t="shared" si="0"/>
        <v>-0.02805611222444901</v>
      </c>
      <c r="F14" s="34">
        <v>5.04</v>
      </c>
      <c r="G14" s="34">
        <v>4.9</v>
      </c>
      <c r="H14" s="35">
        <f t="shared" si="1"/>
        <v>-0.027777777777777714</v>
      </c>
      <c r="I14" s="34">
        <v>3.59</v>
      </c>
      <c r="J14" s="34">
        <v>3.56</v>
      </c>
      <c r="K14" s="36">
        <f t="shared" si="2"/>
        <v>-0.008356545961002732</v>
      </c>
      <c r="L14" s="34" t="s">
        <v>12</v>
      </c>
      <c r="M14" s="34" t="s">
        <v>12</v>
      </c>
      <c r="N14" s="35" t="e">
        <f t="shared" si="3"/>
        <v>#VALUE!</v>
      </c>
      <c r="O14" s="34">
        <v>4.06</v>
      </c>
      <c r="P14" s="34">
        <v>3.79</v>
      </c>
      <c r="Q14" s="36">
        <f t="shared" si="4"/>
        <v>-0.0665024630541871</v>
      </c>
    </row>
    <row r="15" spans="1:17" s="31" customFormat="1" ht="12">
      <c r="A15" s="33">
        <v>8</v>
      </c>
      <c r="B15" s="47" t="s">
        <v>16</v>
      </c>
      <c r="C15" s="34">
        <v>4.73</v>
      </c>
      <c r="D15" s="34">
        <v>4.7</v>
      </c>
      <c r="E15" s="35">
        <f t="shared" si="0"/>
        <v>-0.00634249471458779</v>
      </c>
      <c r="F15" s="69" t="s">
        <v>12</v>
      </c>
      <c r="G15" s="69" t="s">
        <v>12</v>
      </c>
      <c r="H15" s="35" t="e">
        <f t="shared" si="1"/>
        <v>#VALUE!</v>
      </c>
      <c r="I15" s="34">
        <v>3.48</v>
      </c>
      <c r="J15" s="34">
        <v>3.48</v>
      </c>
      <c r="K15" s="36">
        <f t="shared" si="2"/>
        <v>0</v>
      </c>
      <c r="L15" s="34">
        <v>3.78</v>
      </c>
      <c r="M15" s="34">
        <v>3.61</v>
      </c>
      <c r="N15" s="35">
        <f t="shared" si="3"/>
        <v>-0.04497354497354496</v>
      </c>
      <c r="O15" s="34">
        <v>3.87</v>
      </c>
      <c r="P15" s="34">
        <v>3.71</v>
      </c>
      <c r="Q15" s="36">
        <f t="shared" si="4"/>
        <v>-0.04134366925064603</v>
      </c>
    </row>
    <row r="16" spans="1:17" s="31" customFormat="1" ht="12">
      <c r="A16" s="33">
        <v>9</v>
      </c>
      <c r="B16" s="47" t="s">
        <v>17</v>
      </c>
      <c r="C16" s="34">
        <v>4.99</v>
      </c>
      <c r="D16" s="34">
        <v>4.88</v>
      </c>
      <c r="E16" s="35">
        <f t="shared" si="0"/>
        <v>-0.02204408817635277</v>
      </c>
      <c r="F16" s="34">
        <v>5.09</v>
      </c>
      <c r="G16" s="34">
        <v>4.98</v>
      </c>
      <c r="H16" s="35">
        <f t="shared" si="1"/>
        <v>-0.02161100196463643</v>
      </c>
      <c r="I16" s="34">
        <v>3.57</v>
      </c>
      <c r="J16" s="34">
        <v>3.57</v>
      </c>
      <c r="K16" s="36">
        <f t="shared" si="2"/>
        <v>0</v>
      </c>
      <c r="L16" s="34">
        <v>4.06</v>
      </c>
      <c r="M16" s="34">
        <v>3.84</v>
      </c>
      <c r="N16" s="35">
        <f t="shared" si="3"/>
        <v>-0.05418719211822654</v>
      </c>
      <c r="O16" s="34">
        <v>4.09</v>
      </c>
      <c r="P16" s="34">
        <v>3.89</v>
      </c>
      <c r="Q16" s="36">
        <f t="shared" si="4"/>
        <v>-0.04889975550122243</v>
      </c>
    </row>
    <row r="17" spans="1:17" s="31" customFormat="1" ht="12">
      <c r="A17" s="33">
        <v>10</v>
      </c>
      <c r="B17" s="47" t="s">
        <v>18</v>
      </c>
      <c r="C17" s="34">
        <v>4.96</v>
      </c>
      <c r="D17" s="34">
        <v>4.86</v>
      </c>
      <c r="E17" s="35">
        <f t="shared" si="0"/>
        <v>-0.020161290322580575</v>
      </c>
      <c r="F17" s="34" t="s">
        <v>12</v>
      </c>
      <c r="G17" s="34" t="s">
        <v>12</v>
      </c>
      <c r="H17" s="35" t="e">
        <f t="shared" si="1"/>
        <v>#VALUE!</v>
      </c>
      <c r="I17" s="34">
        <v>3.57</v>
      </c>
      <c r="J17" s="34">
        <v>3.57</v>
      </c>
      <c r="K17" s="36">
        <f t="shared" si="2"/>
        <v>0</v>
      </c>
      <c r="L17" s="34">
        <v>3.89</v>
      </c>
      <c r="M17" s="34">
        <v>3.71</v>
      </c>
      <c r="N17" s="35">
        <f t="shared" si="3"/>
        <v>-0.04627249357326482</v>
      </c>
      <c r="O17" s="34">
        <v>3.99</v>
      </c>
      <c r="P17" s="34">
        <v>3.81</v>
      </c>
      <c r="Q17" s="36">
        <f t="shared" si="4"/>
        <v>-0.04511278195488726</v>
      </c>
    </row>
    <row r="18" spans="1:17" s="31" customFormat="1" ht="12">
      <c r="A18" s="33">
        <v>11</v>
      </c>
      <c r="B18" s="47" t="s">
        <v>19</v>
      </c>
      <c r="C18" s="34">
        <v>4.98</v>
      </c>
      <c r="D18" s="34">
        <v>4.87</v>
      </c>
      <c r="E18" s="35">
        <f t="shared" si="0"/>
        <v>-0.02208835341365468</v>
      </c>
      <c r="F18" s="34" t="s">
        <v>12</v>
      </c>
      <c r="G18" s="34" t="s">
        <v>12</v>
      </c>
      <c r="H18" s="35" t="e">
        <f t="shared" si="1"/>
        <v>#VALUE!</v>
      </c>
      <c r="I18" s="34">
        <v>3.58</v>
      </c>
      <c r="J18" s="34">
        <v>3.58</v>
      </c>
      <c r="K18" s="36">
        <f t="shared" si="2"/>
        <v>0</v>
      </c>
      <c r="L18" s="34" t="s">
        <v>12</v>
      </c>
      <c r="M18" s="34" t="s">
        <v>12</v>
      </c>
      <c r="N18" s="35" t="e">
        <f aca="true" t="shared" si="5" ref="N18:N57">(M18-L18)/L18*100%</f>
        <v>#VALUE!</v>
      </c>
      <c r="O18" s="34">
        <v>4.06</v>
      </c>
      <c r="P18" s="34">
        <v>3.79</v>
      </c>
      <c r="Q18" s="36">
        <f t="shared" si="4"/>
        <v>-0.0665024630541871</v>
      </c>
    </row>
    <row r="19" spans="1:17" s="31" customFormat="1" ht="12">
      <c r="A19" s="33">
        <v>12</v>
      </c>
      <c r="B19" s="47" t="s">
        <v>20</v>
      </c>
      <c r="C19" s="34">
        <v>4.979</v>
      </c>
      <c r="D19" s="34">
        <v>4.88</v>
      </c>
      <c r="E19" s="35">
        <f t="shared" si="0"/>
        <v>-0.019883510745129583</v>
      </c>
      <c r="F19" s="34" t="s">
        <v>12</v>
      </c>
      <c r="G19" s="34" t="s">
        <v>12</v>
      </c>
      <c r="H19" s="35" t="e">
        <f t="shared" si="1"/>
        <v>#VALUE!</v>
      </c>
      <c r="I19" s="34">
        <v>3.42</v>
      </c>
      <c r="J19" s="34">
        <v>3.42</v>
      </c>
      <c r="K19" s="36">
        <f t="shared" si="2"/>
        <v>0</v>
      </c>
      <c r="L19" s="34">
        <v>3.979</v>
      </c>
      <c r="M19" s="34">
        <v>3.75</v>
      </c>
      <c r="N19" s="35">
        <f t="shared" si="5"/>
        <v>-0.0575521487811008</v>
      </c>
      <c r="O19" s="34">
        <v>4.079</v>
      </c>
      <c r="P19" s="34">
        <v>3.8</v>
      </c>
      <c r="Q19" s="68">
        <f>(P19-O19)/O19*100%</f>
        <v>-0.06839911743074281</v>
      </c>
    </row>
    <row r="20" spans="1:18" s="31" customFormat="1" ht="12">
      <c r="A20" s="33">
        <v>13</v>
      </c>
      <c r="B20" s="47" t="s">
        <v>21</v>
      </c>
      <c r="C20" s="34">
        <v>4.76</v>
      </c>
      <c r="D20" s="34">
        <v>4.76</v>
      </c>
      <c r="E20" s="35">
        <f t="shared" si="0"/>
        <v>0</v>
      </c>
      <c r="F20" s="34" t="s">
        <v>12</v>
      </c>
      <c r="G20" s="34" t="s">
        <v>12</v>
      </c>
      <c r="H20" s="35" t="e">
        <f t="shared" si="1"/>
        <v>#VALUE!</v>
      </c>
      <c r="I20" s="34">
        <v>3.36</v>
      </c>
      <c r="J20" s="34">
        <v>3.46</v>
      </c>
      <c r="K20" s="36">
        <f t="shared" si="2"/>
        <v>0.029761904761904788</v>
      </c>
      <c r="L20" s="34">
        <v>3.85</v>
      </c>
      <c r="M20" s="34">
        <v>3.61</v>
      </c>
      <c r="N20" s="35">
        <f t="shared" si="5"/>
        <v>-0.06233766233766239</v>
      </c>
      <c r="O20" s="34">
        <v>3.93</v>
      </c>
      <c r="P20" s="34">
        <v>3.71</v>
      </c>
      <c r="Q20" s="36">
        <f t="shared" si="4"/>
        <v>-0.05597964376590336</v>
      </c>
      <c r="R20" s="51"/>
    </row>
    <row r="21" spans="1:17" s="31" customFormat="1" ht="12">
      <c r="A21" s="33">
        <v>14</v>
      </c>
      <c r="B21" s="47" t="s">
        <v>22</v>
      </c>
      <c r="C21" s="34" t="s">
        <v>12</v>
      </c>
      <c r="D21" s="34" t="s">
        <v>12</v>
      </c>
      <c r="E21" s="35" t="e">
        <f t="shared" si="0"/>
        <v>#VALUE!</v>
      </c>
      <c r="F21" s="34">
        <v>4.97</v>
      </c>
      <c r="G21" s="34">
        <v>4.85</v>
      </c>
      <c r="H21" s="35">
        <f t="shared" si="1"/>
        <v>-0.024144869215291773</v>
      </c>
      <c r="I21" s="34">
        <v>3.56</v>
      </c>
      <c r="J21" s="34">
        <v>3.56</v>
      </c>
      <c r="K21" s="36">
        <f t="shared" si="2"/>
        <v>0</v>
      </c>
      <c r="L21" s="34" t="s">
        <v>12</v>
      </c>
      <c r="M21" s="34" t="s">
        <v>12</v>
      </c>
      <c r="N21" s="35" t="e">
        <f t="shared" si="5"/>
        <v>#VALUE!</v>
      </c>
      <c r="O21" s="34">
        <v>3.93</v>
      </c>
      <c r="P21" s="34">
        <v>3.79</v>
      </c>
      <c r="Q21" s="36">
        <f t="shared" si="4"/>
        <v>-0.03562340966921122</v>
      </c>
    </row>
    <row r="22" spans="1:17" s="31" customFormat="1" ht="12">
      <c r="A22" s="53">
        <v>15</v>
      </c>
      <c r="B22" s="47" t="s">
        <v>23</v>
      </c>
      <c r="C22" s="34">
        <v>4.94</v>
      </c>
      <c r="D22" s="34">
        <v>4.85</v>
      </c>
      <c r="E22" s="35">
        <f t="shared" si="0"/>
        <v>-0.018218623481781528</v>
      </c>
      <c r="F22" s="34">
        <v>4.94</v>
      </c>
      <c r="G22" s="34">
        <v>4.85</v>
      </c>
      <c r="H22" s="35">
        <f t="shared" si="1"/>
        <v>-0.018218623481781528</v>
      </c>
      <c r="I22" s="34">
        <v>3.55</v>
      </c>
      <c r="J22" s="34">
        <v>3.55</v>
      </c>
      <c r="K22" s="36">
        <f t="shared" si="2"/>
        <v>0</v>
      </c>
      <c r="L22" s="34" t="s">
        <v>12</v>
      </c>
      <c r="M22" s="34" t="s">
        <v>12</v>
      </c>
      <c r="N22" s="35" t="e">
        <f t="shared" si="5"/>
        <v>#VALUE!</v>
      </c>
      <c r="O22" s="34">
        <v>3.97</v>
      </c>
      <c r="P22" s="34">
        <v>3.97</v>
      </c>
      <c r="Q22" s="36">
        <f t="shared" si="4"/>
        <v>0</v>
      </c>
    </row>
    <row r="23" spans="1:17" s="31" customFormat="1" ht="12">
      <c r="A23" s="33">
        <v>16</v>
      </c>
      <c r="B23" s="47" t="s">
        <v>24</v>
      </c>
      <c r="C23" s="34">
        <v>4.98</v>
      </c>
      <c r="D23" s="34">
        <v>4.86</v>
      </c>
      <c r="E23" s="35">
        <f>(D23-C23)/C23*100%</f>
        <v>-0.024096385542168693</v>
      </c>
      <c r="F23" s="34">
        <v>4.98</v>
      </c>
      <c r="G23" s="34">
        <v>4.86</v>
      </c>
      <c r="H23" s="35">
        <f t="shared" si="1"/>
        <v>-0.024096385542168693</v>
      </c>
      <c r="I23" s="34">
        <v>3.58</v>
      </c>
      <c r="J23" s="34">
        <v>3.58</v>
      </c>
      <c r="K23" s="36">
        <f>(J23-I23)/I23*100%</f>
        <v>0</v>
      </c>
      <c r="L23" s="34" t="s">
        <v>12</v>
      </c>
      <c r="M23" s="34" t="s">
        <v>12</v>
      </c>
      <c r="N23" s="35" t="e">
        <f t="shared" si="5"/>
        <v>#VALUE!</v>
      </c>
      <c r="O23" s="34" t="s">
        <v>12</v>
      </c>
      <c r="P23" s="34">
        <v>3.75</v>
      </c>
      <c r="Q23" s="36" t="e">
        <f t="shared" si="4"/>
        <v>#VALUE!</v>
      </c>
    </row>
    <row r="24" spans="1:17" s="31" customFormat="1" ht="12">
      <c r="A24" s="33">
        <v>17</v>
      </c>
      <c r="B24" s="47" t="s">
        <v>25</v>
      </c>
      <c r="C24" s="34">
        <v>5.2</v>
      </c>
      <c r="D24" s="34">
        <v>4.85</v>
      </c>
      <c r="E24" s="35">
        <f t="shared" si="0"/>
        <v>-0.0673076923076924</v>
      </c>
      <c r="F24" s="34">
        <v>5.25</v>
      </c>
      <c r="G24" s="34">
        <v>4.943</v>
      </c>
      <c r="H24" s="35">
        <f t="shared" si="1"/>
        <v>-0.05847619047619055</v>
      </c>
      <c r="I24" s="34">
        <v>3.659</v>
      </c>
      <c r="J24" s="34">
        <v>3.55</v>
      </c>
      <c r="K24" s="36">
        <f t="shared" si="2"/>
        <v>-0.02978955998906805</v>
      </c>
      <c r="L24" s="34">
        <v>4.049</v>
      </c>
      <c r="M24" s="34">
        <v>3.66</v>
      </c>
      <c r="N24" s="35">
        <f>(M24-L24)/L24*100%</f>
        <v>-0.09607310447023962</v>
      </c>
      <c r="O24" s="34">
        <v>4.15</v>
      </c>
      <c r="P24" s="34">
        <v>3.75</v>
      </c>
      <c r="Q24" s="68">
        <f>(P24-O24)/O24*100%</f>
        <v>-0.09638554216867477</v>
      </c>
    </row>
    <row r="25" spans="1:17" s="31" customFormat="1" ht="12">
      <c r="A25" s="33">
        <v>18</v>
      </c>
      <c r="B25" s="47" t="s">
        <v>26</v>
      </c>
      <c r="C25" s="34">
        <v>4.98</v>
      </c>
      <c r="D25" s="34">
        <v>4.86</v>
      </c>
      <c r="E25" s="35">
        <f t="shared" si="0"/>
        <v>-0.024096385542168693</v>
      </c>
      <c r="F25" s="34" t="s">
        <v>12</v>
      </c>
      <c r="G25" s="34" t="s">
        <v>12</v>
      </c>
      <c r="H25" s="35" t="e">
        <f t="shared" si="1"/>
        <v>#VALUE!</v>
      </c>
      <c r="I25" s="34">
        <v>3.58</v>
      </c>
      <c r="J25" s="34">
        <v>3.57</v>
      </c>
      <c r="K25" s="36">
        <f t="shared" si="2"/>
        <v>-0.002793296089385539</v>
      </c>
      <c r="L25" s="34">
        <v>3.81</v>
      </c>
      <c r="M25" s="34">
        <v>3.71</v>
      </c>
      <c r="N25" s="35">
        <f>(M25-L25)/L25*100%</f>
        <v>-0.02624671916010501</v>
      </c>
      <c r="O25" s="34">
        <v>3.93</v>
      </c>
      <c r="P25" s="34">
        <v>3.79</v>
      </c>
      <c r="Q25" s="36">
        <f t="shared" si="4"/>
        <v>-0.03562340966921122</v>
      </c>
    </row>
    <row r="26" spans="1:17" s="31" customFormat="1" ht="12">
      <c r="A26" s="33">
        <v>19</v>
      </c>
      <c r="B26" s="47" t="s">
        <v>27</v>
      </c>
      <c r="C26" s="45"/>
      <c r="D26" s="45"/>
      <c r="E26" s="46" t="e">
        <f t="shared" si="0"/>
        <v>#DIV/0!</v>
      </c>
      <c r="F26" s="45"/>
      <c r="G26" s="45"/>
      <c r="H26" s="46" t="e">
        <f t="shared" si="1"/>
        <v>#DIV/0!</v>
      </c>
      <c r="I26" s="45"/>
      <c r="J26" s="45"/>
      <c r="K26" s="48" t="e">
        <f t="shared" si="2"/>
        <v>#DIV/0!</v>
      </c>
      <c r="L26" s="45"/>
      <c r="M26" s="45"/>
      <c r="N26" s="46" t="e">
        <f t="shared" si="5"/>
        <v>#DIV/0!</v>
      </c>
      <c r="O26" s="45"/>
      <c r="P26" s="45"/>
      <c r="Q26" s="48" t="e">
        <f t="shared" si="4"/>
        <v>#DIV/0!</v>
      </c>
    </row>
    <row r="27" spans="1:17" s="11" customFormat="1" ht="12">
      <c r="A27" s="37">
        <v>20</v>
      </c>
      <c r="B27" s="47" t="s">
        <v>28</v>
      </c>
      <c r="C27" s="34">
        <v>4.98</v>
      </c>
      <c r="D27" s="34">
        <v>4.87</v>
      </c>
      <c r="E27" s="35">
        <f t="shared" si="0"/>
        <v>-0.02208835341365468</v>
      </c>
      <c r="F27" s="34" t="s">
        <v>12</v>
      </c>
      <c r="G27" s="34" t="s">
        <v>12</v>
      </c>
      <c r="H27" s="35" t="e">
        <f t="shared" si="1"/>
        <v>#VALUE!</v>
      </c>
      <c r="I27" s="34">
        <v>3.58</v>
      </c>
      <c r="J27" s="34">
        <v>3.58</v>
      </c>
      <c r="K27" s="36">
        <f t="shared" si="2"/>
        <v>0</v>
      </c>
      <c r="L27" s="34" t="s">
        <v>12</v>
      </c>
      <c r="M27" s="34" t="s">
        <v>12</v>
      </c>
      <c r="N27" s="35" t="e">
        <f t="shared" si="5"/>
        <v>#VALUE!</v>
      </c>
      <c r="O27" s="34">
        <v>3.99</v>
      </c>
      <c r="P27" s="34">
        <v>3.79</v>
      </c>
      <c r="Q27" s="36">
        <f t="shared" si="4"/>
        <v>-0.05012531328320806</v>
      </c>
    </row>
    <row r="28" spans="1:18" s="11" customFormat="1" ht="12">
      <c r="A28" s="33">
        <v>21</v>
      </c>
      <c r="B28" s="49" t="s">
        <v>75</v>
      </c>
      <c r="C28" s="38">
        <v>5.199</v>
      </c>
      <c r="D28" s="38">
        <v>4.9</v>
      </c>
      <c r="E28" s="35">
        <f t="shared" si="0"/>
        <v>-0.0575110598191959</v>
      </c>
      <c r="F28" s="39" t="s">
        <v>12</v>
      </c>
      <c r="G28" s="39" t="s">
        <v>12</v>
      </c>
      <c r="H28" s="40" t="e">
        <f t="shared" si="1"/>
        <v>#VALUE!</v>
      </c>
      <c r="I28" s="41">
        <v>3.7</v>
      </c>
      <c r="J28" s="41">
        <v>3.58</v>
      </c>
      <c r="K28" s="36">
        <f>(J28-I28)/I28*100%</f>
        <v>-0.03243243243243246</v>
      </c>
      <c r="L28" s="42">
        <v>3.999</v>
      </c>
      <c r="M28" s="42">
        <v>3.75</v>
      </c>
      <c r="N28" s="35">
        <f t="shared" si="5"/>
        <v>-0.06226556639159792</v>
      </c>
      <c r="O28" s="42">
        <v>4.099</v>
      </c>
      <c r="P28" s="42">
        <v>3.85</v>
      </c>
      <c r="Q28" s="36">
        <f t="shared" si="4"/>
        <v>-0.06074652354232742</v>
      </c>
      <c r="R28" s="14"/>
    </row>
    <row r="29" spans="1:17" s="11" customFormat="1" ht="12">
      <c r="A29" s="33">
        <v>22</v>
      </c>
      <c r="B29" s="49" t="s">
        <v>29</v>
      </c>
      <c r="C29" s="38">
        <v>4.98</v>
      </c>
      <c r="D29" s="38">
        <v>4.86</v>
      </c>
      <c r="E29" s="35">
        <f t="shared" si="0"/>
        <v>-0.024096385542168693</v>
      </c>
      <c r="F29" s="38" t="s">
        <v>12</v>
      </c>
      <c r="G29" s="38">
        <v>5.02</v>
      </c>
      <c r="H29" s="35" t="e">
        <f t="shared" si="1"/>
        <v>#VALUE!</v>
      </c>
      <c r="I29" s="38">
        <v>3.58</v>
      </c>
      <c r="J29" s="38">
        <v>3.58</v>
      </c>
      <c r="K29" s="36">
        <f t="shared" si="2"/>
        <v>0</v>
      </c>
      <c r="L29" s="70" t="s">
        <v>12</v>
      </c>
      <c r="M29" s="70" t="s">
        <v>12</v>
      </c>
      <c r="N29" s="35" t="e">
        <f t="shared" si="5"/>
        <v>#VALUE!</v>
      </c>
      <c r="O29" s="70">
        <v>3.99</v>
      </c>
      <c r="P29" s="70">
        <v>3.75</v>
      </c>
      <c r="Q29" s="36">
        <f t="shared" si="4"/>
        <v>-0.060150375939849676</v>
      </c>
    </row>
    <row r="30" spans="1:18" s="11" customFormat="1" ht="12">
      <c r="A30" s="33">
        <v>23</v>
      </c>
      <c r="B30" s="49" t="s">
        <v>30</v>
      </c>
      <c r="C30" s="38">
        <v>4.98</v>
      </c>
      <c r="D30" s="38">
        <v>4.87</v>
      </c>
      <c r="E30" s="35">
        <f t="shared" si="0"/>
        <v>-0.02208835341365468</v>
      </c>
      <c r="F30" s="38" t="s">
        <v>12</v>
      </c>
      <c r="G30" s="38" t="s">
        <v>12</v>
      </c>
      <c r="H30" s="35" t="e">
        <f t="shared" si="1"/>
        <v>#VALUE!</v>
      </c>
      <c r="I30" s="38">
        <v>3.58</v>
      </c>
      <c r="J30" s="38">
        <v>3.58</v>
      </c>
      <c r="K30" s="36">
        <f t="shared" si="2"/>
        <v>0</v>
      </c>
      <c r="L30" s="34">
        <v>4.04</v>
      </c>
      <c r="M30" s="34">
        <v>3.75</v>
      </c>
      <c r="N30" s="35">
        <f t="shared" si="5"/>
        <v>-0.07178217821782179</v>
      </c>
      <c r="O30" s="34">
        <v>4.08</v>
      </c>
      <c r="P30" s="34">
        <v>3.89</v>
      </c>
      <c r="Q30" s="36">
        <f>(P30-O30)/O30*100%</f>
        <v>-0.04656862745098038</v>
      </c>
      <c r="R30" s="51"/>
    </row>
    <row r="31" spans="1:17" s="11" customFormat="1" ht="12">
      <c r="A31" s="33">
        <v>24</v>
      </c>
      <c r="B31" s="49" t="s">
        <v>31</v>
      </c>
      <c r="C31" s="38">
        <v>4.98</v>
      </c>
      <c r="D31" s="38">
        <v>4.86</v>
      </c>
      <c r="E31" s="35">
        <f t="shared" si="0"/>
        <v>-0.024096385542168693</v>
      </c>
      <c r="F31" s="38" t="s">
        <v>12</v>
      </c>
      <c r="G31" s="38" t="s">
        <v>12</v>
      </c>
      <c r="H31" s="35" t="e">
        <f t="shared" si="1"/>
        <v>#VALUE!</v>
      </c>
      <c r="I31" s="34">
        <v>3.58</v>
      </c>
      <c r="J31" s="34">
        <v>3.58</v>
      </c>
      <c r="K31" s="36">
        <f t="shared" si="2"/>
        <v>0</v>
      </c>
      <c r="L31" s="34">
        <v>3.79</v>
      </c>
      <c r="M31" s="34">
        <v>3.71</v>
      </c>
      <c r="N31" s="35">
        <f>(M31-L31)/L31*100%</f>
        <v>-0.021108179419525086</v>
      </c>
      <c r="O31" s="34">
        <v>3.94</v>
      </c>
      <c r="P31" s="34">
        <v>3.75</v>
      </c>
      <c r="Q31" s="36">
        <f>(P31-O31)/O31*100%</f>
        <v>-0.04822335025380709</v>
      </c>
    </row>
    <row r="32" spans="1:18" s="11" customFormat="1" ht="12">
      <c r="A32" s="33">
        <v>25</v>
      </c>
      <c r="B32" s="49" t="s">
        <v>32</v>
      </c>
      <c r="C32" s="38">
        <v>4.78</v>
      </c>
      <c r="D32" s="38">
        <v>4.76</v>
      </c>
      <c r="E32" s="35">
        <f t="shared" si="0"/>
        <v>-0.004184100418410139</v>
      </c>
      <c r="F32" s="38" t="s">
        <v>12</v>
      </c>
      <c r="G32" s="38" t="s">
        <v>12</v>
      </c>
      <c r="H32" s="35" t="e">
        <f t="shared" si="1"/>
        <v>#VALUE!</v>
      </c>
      <c r="I32" s="34">
        <v>3.38</v>
      </c>
      <c r="J32" s="34">
        <v>3.48</v>
      </c>
      <c r="K32" s="36">
        <f t="shared" si="2"/>
        <v>0.029585798816568074</v>
      </c>
      <c r="L32" s="34">
        <v>3.87</v>
      </c>
      <c r="M32" s="34">
        <v>3.69</v>
      </c>
      <c r="N32" s="35">
        <f t="shared" si="5"/>
        <v>-0.046511627906976785</v>
      </c>
      <c r="O32" s="34" t="s">
        <v>12</v>
      </c>
      <c r="P32" s="34" t="s">
        <v>12</v>
      </c>
      <c r="Q32" s="36" t="e">
        <f t="shared" si="4"/>
        <v>#VALUE!</v>
      </c>
      <c r="R32" s="51"/>
    </row>
    <row r="33" spans="1:23" ht="14.25">
      <c r="A33" s="33">
        <v>26</v>
      </c>
      <c r="B33" s="49" t="s">
        <v>33</v>
      </c>
      <c r="C33" s="38">
        <v>4.98</v>
      </c>
      <c r="D33" s="38">
        <v>4.84</v>
      </c>
      <c r="E33" s="35">
        <f t="shared" si="0"/>
        <v>-0.028112449799196897</v>
      </c>
      <c r="F33" s="38" t="s">
        <v>12</v>
      </c>
      <c r="G33" s="38" t="s">
        <v>12</v>
      </c>
      <c r="H33" s="35" t="e">
        <f t="shared" si="1"/>
        <v>#VALUE!</v>
      </c>
      <c r="I33" s="34">
        <v>3.58</v>
      </c>
      <c r="J33" s="34">
        <v>3.58</v>
      </c>
      <c r="K33" s="36">
        <f t="shared" si="2"/>
        <v>0</v>
      </c>
      <c r="L33" s="34" t="s">
        <v>12</v>
      </c>
      <c r="M33" s="34" t="s">
        <v>12</v>
      </c>
      <c r="N33" s="35" t="e">
        <f t="shared" si="5"/>
        <v>#VALUE!</v>
      </c>
      <c r="O33" s="34">
        <v>4.07</v>
      </c>
      <c r="P33" s="34">
        <v>3.88</v>
      </c>
      <c r="Q33" s="36">
        <f t="shared" si="4"/>
        <v>-0.04668304668304678</v>
      </c>
      <c r="W33" s="15"/>
    </row>
    <row r="34" spans="1:18" ht="14.25">
      <c r="A34" s="37">
        <v>27</v>
      </c>
      <c r="B34" s="49" t="s">
        <v>34</v>
      </c>
      <c r="C34" s="38">
        <v>4.78</v>
      </c>
      <c r="D34" s="38">
        <v>4.76</v>
      </c>
      <c r="E34" s="35">
        <f t="shared" si="0"/>
        <v>-0.004184100418410139</v>
      </c>
      <c r="F34" s="38" t="s">
        <v>12</v>
      </c>
      <c r="G34" s="38" t="s">
        <v>12</v>
      </c>
      <c r="H34" s="36" t="e">
        <f t="shared" si="1"/>
        <v>#VALUE!</v>
      </c>
      <c r="I34" s="38">
        <v>3.38</v>
      </c>
      <c r="J34" s="38">
        <v>3.48</v>
      </c>
      <c r="K34" s="36">
        <f t="shared" si="2"/>
        <v>0.029585798816568074</v>
      </c>
      <c r="L34" s="38" t="s">
        <v>12</v>
      </c>
      <c r="M34" s="38" t="s">
        <v>12</v>
      </c>
      <c r="N34" s="35" t="e">
        <f t="shared" si="5"/>
        <v>#VALUE!</v>
      </c>
      <c r="O34" s="38">
        <v>3.93</v>
      </c>
      <c r="P34" s="38">
        <v>3.75</v>
      </c>
      <c r="Q34" s="36">
        <f>(P34-O34)/O34*100%</f>
        <v>-0.045801526717557293</v>
      </c>
      <c r="R34" s="32"/>
    </row>
    <row r="35" spans="1:25" ht="14.25">
      <c r="A35" s="53">
        <v>28</v>
      </c>
      <c r="B35" s="44" t="s">
        <v>35</v>
      </c>
      <c r="C35" s="34">
        <v>4.87</v>
      </c>
      <c r="D35" s="34">
        <v>4.79</v>
      </c>
      <c r="E35" s="35">
        <f t="shared" si="0"/>
        <v>-0.016427104722792622</v>
      </c>
      <c r="F35" s="34">
        <v>4.97</v>
      </c>
      <c r="G35" s="34">
        <v>4.85</v>
      </c>
      <c r="H35" s="35">
        <f t="shared" si="1"/>
        <v>-0.024144869215291773</v>
      </c>
      <c r="I35" s="34">
        <v>3.37</v>
      </c>
      <c r="J35" s="34">
        <v>3.42</v>
      </c>
      <c r="K35" s="35">
        <f t="shared" si="2"/>
        <v>0.014836795252225466</v>
      </c>
      <c r="L35" s="34" t="s">
        <v>12</v>
      </c>
      <c r="M35" s="34" t="s">
        <v>12</v>
      </c>
      <c r="N35" s="35" t="e">
        <f t="shared" si="5"/>
        <v>#VALUE!</v>
      </c>
      <c r="O35" s="34">
        <v>3.97</v>
      </c>
      <c r="P35" s="34">
        <v>3.85</v>
      </c>
      <c r="Q35" s="35">
        <f t="shared" si="4"/>
        <v>-0.030226700251889196</v>
      </c>
      <c r="R35" s="32"/>
      <c r="Y35" s="15"/>
    </row>
    <row r="36" spans="1:18" ht="14.25">
      <c r="A36" s="33">
        <v>29</v>
      </c>
      <c r="B36" s="44" t="s">
        <v>36</v>
      </c>
      <c r="C36" s="38">
        <v>4.98</v>
      </c>
      <c r="D36" s="38">
        <v>4.86</v>
      </c>
      <c r="E36" s="35">
        <f t="shared" si="0"/>
        <v>-0.024096385542168693</v>
      </c>
      <c r="F36" s="38">
        <v>5.2</v>
      </c>
      <c r="G36" s="38">
        <v>5.099</v>
      </c>
      <c r="H36" s="35">
        <f t="shared" si="1"/>
        <v>-0.019423076923076918</v>
      </c>
      <c r="I36" s="38">
        <v>3.58</v>
      </c>
      <c r="J36" s="38">
        <v>3.58</v>
      </c>
      <c r="K36" s="35">
        <f t="shared" si="2"/>
        <v>0</v>
      </c>
      <c r="L36" s="38" t="s">
        <v>12</v>
      </c>
      <c r="M36" s="38" t="s">
        <v>12</v>
      </c>
      <c r="N36" s="35" t="e">
        <f t="shared" si="5"/>
        <v>#VALUE!</v>
      </c>
      <c r="O36" s="38">
        <v>4.06</v>
      </c>
      <c r="P36" s="38">
        <v>3.79</v>
      </c>
      <c r="Q36" s="35">
        <f t="shared" si="4"/>
        <v>-0.0665024630541871</v>
      </c>
      <c r="R36" s="32"/>
    </row>
    <row r="37" spans="1:17" s="32" customFormat="1" ht="14.25">
      <c r="A37" s="33">
        <v>30</v>
      </c>
      <c r="B37" s="44" t="s">
        <v>37</v>
      </c>
      <c r="C37" s="34">
        <v>4.98</v>
      </c>
      <c r="D37" s="34">
        <v>4.86</v>
      </c>
      <c r="E37" s="35">
        <f t="shared" si="0"/>
        <v>-0.024096385542168693</v>
      </c>
      <c r="F37" s="34" t="s">
        <v>12</v>
      </c>
      <c r="G37" s="34" t="s">
        <v>12</v>
      </c>
      <c r="H37" s="35" t="e">
        <f t="shared" si="1"/>
        <v>#VALUE!</v>
      </c>
      <c r="I37" s="34">
        <v>3.58</v>
      </c>
      <c r="J37" s="34">
        <v>3.58</v>
      </c>
      <c r="K37" s="35">
        <f t="shared" si="2"/>
        <v>0</v>
      </c>
      <c r="L37" s="34">
        <v>3.99</v>
      </c>
      <c r="M37" s="34">
        <v>3.74</v>
      </c>
      <c r="N37" s="35">
        <f>(M37-L37)/L37*100%</f>
        <v>-0.06265664160401002</v>
      </c>
      <c r="O37" s="34">
        <v>4.06</v>
      </c>
      <c r="P37" s="34">
        <v>3.79</v>
      </c>
      <c r="Q37" s="35">
        <f>(P37-O37)/O37*100%</f>
        <v>-0.0665024630541871</v>
      </c>
    </row>
    <row r="38" spans="1:18" ht="14.25">
      <c r="A38" s="33">
        <v>31</v>
      </c>
      <c r="B38" s="44" t="s">
        <v>38</v>
      </c>
      <c r="C38" s="34">
        <v>5.19</v>
      </c>
      <c r="D38" s="34">
        <v>4.86</v>
      </c>
      <c r="E38" s="35">
        <f aca="true" t="shared" si="6" ref="E38:E57">(D38-C38)/C38*100%</f>
        <v>-0.06358381502890174</v>
      </c>
      <c r="F38" s="34">
        <v>5.19</v>
      </c>
      <c r="G38" s="34">
        <v>4.86</v>
      </c>
      <c r="H38" s="35">
        <f aca="true" t="shared" si="7" ref="H38:H57">(G38-F38)/F38*100%</f>
        <v>-0.06358381502890174</v>
      </c>
      <c r="I38" s="34">
        <v>3.69</v>
      </c>
      <c r="J38" s="34">
        <v>3.58</v>
      </c>
      <c r="K38" s="35">
        <f aca="true" t="shared" si="8" ref="K38:K55">(J38-I38)/I38*100%</f>
        <v>-0.029810298102980998</v>
      </c>
      <c r="L38" s="34" t="s">
        <v>12</v>
      </c>
      <c r="M38" s="34" t="s">
        <v>12</v>
      </c>
      <c r="N38" s="35" t="e">
        <f t="shared" si="5"/>
        <v>#VALUE!</v>
      </c>
      <c r="O38" s="34">
        <v>4.19</v>
      </c>
      <c r="P38" s="34">
        <v>3.79</v>
      </c>
      <c r="Q38" s="35">
        <f>(P38-O38)/O38*100%</f>
        <v>-0.09546539379474948</v>
      </c>
      <c r="R38" s="32"/>
    </row>
    <row r="39" spans="1:18" ht="14.25">
      <c r="A39" s="33">
        <v>32</v>
      </c>
      <c r="B39" s="44" t="s">
        <v>39</v>
      </c>
      <c r="C39" s="34">
        <v>4.98</v>
      </c>
      <c r="D39" s="34">
        <v>4.86</v>
      </c>
      <c r="E39" s="35">
        <f t="shared" si="6"/>
        <v>-0.024096385542168693</v>
      </c>
      <c r="F39" s="34" t="s">
        <v>12</v>
      </c>
      <c r="G39" s="34" t="s">
        <v>12</v>
      </c>
      <c r="H39" s="35" t="e">
        <f t="shared" si="7"/>
        <v>#VALUE!</v>
      </c>
      <c r="I39" s="34">
        <v>3.58</v>
      </c>
      <c r="J39" s="34">
        <v>3.55</v>
      </c>
      <c r="K39" s="35">
        <f t="shared" si="8"/>
        <v>-0.008379888268156494</v>
      </c>
      <c r="L39" s="34" t="s">
        <v>12</v>
      </c>
      <c r="M39" s="34" t="s">
        <v>12</v>
      </c>
      <c r="N39" s="35" t="e">
        <f t="shared" si="5"/>
        <v>#VALUE!</v>
      </c>
      <c r="O39" s="34">
        <v>4.06</v>
      </c>
      <c r="P39" s="34">
        <v>3.79</v>
      </c>
      <c r="Q39" s="35">
        <f>(P39-O39)/O39*100%</f>
        <v>-0.0665024630541871</v>
      </c>
      <c r="R39" s="32"/>
    </row>
    <row r="40" spans="1:18" ht="14.25">
      <c r="A40" s="33">
        <v>33</v>
      </c>
      <c r="B40" s="44" t="s">
        <v>40</v>
      </c>
      <c r="C40" s="34">
        <v>4.98</v>
      </c>
      <c r="D40" s="34">
        <v>4.87</v>
      </c>
      <c r="E40" s="35">
        <f t="shared" si="6"/>
        <v>-0.02208835341365468</v>
      </c>
      <c r="F40" s="34">
        <v>4.99</v>
      </c>
      <c r="G40" s="34">
        <v>4.88</v>
      </c>
      <c r="H40" s="35">
        <f t="shared" si="7"/>
        <v>-0.02204408817635277</v>
      </c>
      <c r="I40" s="34">
        <v>3.58</v>
      </c>
      <c r="J40" s="34">
        <v>3.58</v>
      </c>
      <c r="K40" s="35">
        <f t="shared" si="8"/>
        <v>0</v>
      </c>
      <c r="L40" s="34">
        <v>3.89</v>
      </c>
      <c r="M40" s="34">
        <v>3.71</v>
      </c>
      <c r="N40" s="35">
        <f>(M40-L40)/L40*100%</f>
        <v>-0.04627249357326482</v>
      </c>
      <c r="O40" s="34" t="s">
        <v>12</v>
      </c>
      <c r="P40" s="34" t="s">
        <v>12</v>
      </c>
      <c r="Q40" s="35" t="e">
        <f t="shared" si="4"/>
        <v>#VALUE!</v>
      </c>
      <c r="R40" s="32"/>
    </row>
    <row r="41" spans="1:17" ht="14.25">
      <c r="A41" s="33">
        <v>34</v>
      </c>
      <c r="B41" s="44" t="s">
        <v>41</v>
      </c>
      <c r="C41" s="34">
        <v>4.95</v>
      </c>
      <c r="D41" s="34">
        <v>4.87</v>
      </c>
      <c r="E41" s="35">
        <f t="shared" si="6"/>
        <v>-0.016161616161616175</v>
      </c>
      <c r="F41" s="34">
        <v>4.95</v>
      </c>
      <c r="G41" s="34">
        <v>4.87</v>
      </c>
      <c r="H41" s="35">
        <f t="shared" si="7"/>
        <v>-0.016161616161616175</v>
      </c>
      <c r="I41" s="34">
        <v>3.55</v>
      </c>
      <c r="J41" s="34">
        <v>3.55</v>
      </c>
      <c r="K41" s="35">
        <f t="shared" si="8"/>
        <v>0</v>
      </c>
      <c r="L41" s="34" t="s">
        <v>12</v>
      </c>
      <c r="M41" s="34" t="s">
        <v>12</v>
      </c>
      <c r="N41" s="35" t="e">
        <f t="shared" si="5"/>
        <v>#VALUE!</v>
      </c>
      <c r="O41" s="34">
        <v>4.04</v>
      </c>
      <c r="P41" s="34">
        <v>3.89</v>
      </c>
      <c r="Q41" s="35">
        <f>(P41-O41)/O41*100%</f>
        <v>-0.037128712871287106</v>
      </c>
    </row>
    <row r="42" spans="1:18" ht="14.25">
      <c r="A42" s="33">
        <v>35</v>
      </c>
      <c r="B42" s="44" t="s">
        <v>79</v>
      </c>
      <c r="C42" s="34">
        <v>4.98</v>
      </c>
      <c r="D42" s="34">
        <v>4.87</v>
      </c>
      <c r="E42" s="35">
        <f>(D42-C42)/C42*100%</f>
        <v>-0.02208835341365468</v>
      </c>
      <c r="F42" s="34" t="s">
        <v>12</v>
      </c>
      <c r="G42" s="34" t="s">
        <v>12</v>
      </c>
      <c r="H42" s="35" t="e">
        <f t="shared" si="7"/>
        <v>#VALUE!</v>
      </c>
      <c r="I42" s="34">
        <v>3.58</v>
      </c>
      <c r="J42" s="34">
        <v>3.58</v>
      </c>
      <c r="K42" s="35">
        <f t="shared" si="8"/>
        <v>0</v>
      </c>
      <c r="L42" s="34" t="s">
        <v>12</v>
      </c>
      <c r="M42" s="34" t="s">
        <v>12</v>
      </c>
      <c r="N42" s="35" t="e">
        <f t="shared" si="5"/>
        <v>#VALUE!</v>
      </c>
      <c r="O42" s="34">
        <v>4.08</v>
      </c>
      <c r="P42" s="34">
        <v>3.79</v>
      </c>
      <c r="Q42" s="35">
        <f t="shared" si="4"/>
        <v>-0.07107843137254903</v>
      </c>
      <c r="R42" s="32"/>
    </row>
    <row r="43" spans="1:18" ht="14.25">
      <c r="A43" s="33">
        <v>36</v>
      </c>
      <c r="B43" s="44" t="s">
        <v>42</v>
      </c>
      <c r="C43" s="34">
        <v>4.96</v>
      </c>
      <c r="D43" s="34">
        <v>4.86</v>
      </c>
      <c r="E43" s="35">
        <f t="shared" si="6"/>
        <v>-0.020161290322580575</v>
      </c>
      <c r="F43" s="34" t="s">
        <v>12</v>
      </c>
      <c r="G43" s="34" t="s">
        <v>12</v>
      </c>
      <c r="H43" s="35" t="e">
        <f t="shared" si="7"/>
        <v>#VALUE!</v>
      </c>
      <c r="I43" s="34">
        <v>3.57</v>
      </c>
      <c r="J43" s="34" t="s">
        <v>12</v>
      </c>
      <c r="K43" s="35" t="e">
        <f t="shared" si="8"/>
        <v>#VALUE!</v>
      </c>
      <c r="L43" s="34" t="s">
        <v>12</v>
      </c>
      <c r="M43" s="34" t="s">
        <v>12</v>
      </c>
      <c r="N43" s="35" t="e">
        <f t="shared" si="5"/>
        <v>#VALUE!</v>
      </c>
      <c r="O43" s="34" t="s">
        <v>12</v>
      </c>
      <c r="P43" s="34"/>
      <c r="Q43" s="35" t="s">
        <v>71</v>
      </c>
      <c r="R43" s="32"/>
    </row>
    <row r="44" spans="1:17" ht="14.25">
      <c r="A44" s="33">
        <v>37</v>
      </c>
      <c r="B44" s="44" t="s">
        <v>43</v>
      </c>
      <c r="C44" s="34">
        <v>4.98</v>
      </c>
      <c r="D44" s="34">
        <v>4.86</v>
      </c>
      <c r="E44" s="35">
        <f t="shared" si="6"/>
        <v>-0.024096385542168693</v>
      </c>
      <c r="F44" s="34" t="s">
        <v>12</v>
      </c>
      <c r="G44" s="34" t="s">
        <v>12</v>
      </c>
      <c r="H44" s="35" t="e">
        <f t="shared" si="7"/>
        <v>#VALUE!</v>
      </c>
      <c r="I44" s="34">
        <v>3.58</v>
      </c>
      <c r="J44" s="34">
        <v>3.58</v>
      </c>
      <c r="K44" s="35">
        <f t="shared" si="8"/>
        <v>0</v>
      </c>
      <c r="L44" s="34">
        <v>3.99</v>
      </c>
      <c r="M44" s="34">
        <v>3.74</v>
      </c>
      <c r="N44" s="35">
        <f>(M44-L44)/L44*100%</f>
        <v>-0.06265664160401002</v>
      </c>
      <c r="O44" s="34">
        <v>4.06</v>
      </c>
      <c r="P44" s="34">
        <v>3.79</v>
      </c>
      <c r="Q44" s="35">
        <f>(P44-O44)/O44*100%</f>
        <v>-0.0665024630541871</v>
      </c>
    </row>
    <row r="45" spans="1:18" ht="14.25">
      <c r="A45" s="33">
        <v>38</v>
      </c>
      <c r="B45" s="44" t="s">
        <v>68</v>
      </c>
      <c r="C45" s="34">
        <v>4.959</v>
      </c>
      <c r="D45" s="34">
        <v>4.85</v>
      </c>
      <c r="E45" s="35">
        <f t="shared" si="6"/>
        <v>-0.021980237951199837</v>
      </c>
      <c r="F45" s="34">
        <v>4.959</v>
      </c>
      <c r="G45" s="34">
        <v>4.85</v>
      </c>
      <c r="H45" s="35">
        <f t="shared" si="7"/>
        <v>-0.021980237951199837</v>
      </c>
      <c r="I45" s="34">
        <v>3.57</v>
      </c>
      <c r="J45" s="34">
        <v>3.55</v>
      </c>
      <c r="K45" s="35">
        <f>(J45-I45)/I45*100%</f>
        <v>-0.005602240896358549</v>
      </c>
      <c r="L45" s="34">
        <v>3.85</v>
      </c>
      <c r="M45" s="34">
        <v>3.69</v>
      </c>
      <c r="N45" s="35">
        <f>(M45-L45)/L45*100%</f>
        <v>-0.04155844155844159</v>
      </c>
      <c r="O45" s="34">
        <v>3.95</v>
      </c>
      <c r="P45" s="34">
        <v>3.799</v>
      </c>
      <c r="Q45" s="35">
        <f t="shared" si="4"/>
        <v>-0.038227848101265886</v>
      </c>
      <c r="R45" s="32"/>
    </row>
    <row r="46" spans="1:17" ht="14.25">
      <c r="A46" s="33">
        <v>39</v>
      </c>
      <c r="B46" s="44" t="s">
        <v>44</v>
      </c>
      <c r="C46" s="38">
        <v>4.98</v>
      </c>
      <c r="D46" s="38">
        <v>4.868</v>
      </c>
      <c r="E46" s="35">
        <f t="shared" si="6"/>
        <v>-0.02248995983935745</v>
      </c>
      <c r="F46" s="38" t="s">
        <v>12</v>
      </c>
      <c r="G46" s="38" t="s">
        <v>12</v>
      </c>
      <c r="H46" s="35" t="e">
        <f t="shared" si="7"/>
        <v>#VALUE!</v>
      </c>
      <c r="I46" s="38">
        <v>3.57</v>
      </c>
      <c r="J46" s="38">
        <v>3.57</v>
      </c>
      <c r="K46" s="35">
        <f t="shared" si="8"/>
        <v>0</v>
      </c>
      <c r="L46" s="38" t="s">
        <v>12</v>
      </c>
      <c r="M46" s="38" t="s">
        <v>12</v>
      </c>
      <c r="N46" s="35" t="e">
        <f t="shared" si="5"/>
        <v>#VALUE!</v>
      </c>
      <c r="O46" s="38">
        <v>3.99</v>
      </c>
      <c r="P46" s="38">
        <v>3.999</v>
      </c>
      <c r="Q46" s="35">
        <f>(P46-O46)/O46*100%</f>
        <v>0.002255639097744335</v>
      </c>
    </row>
    <row r="47" spans="1:18" ht="14.25">
      <c r="A47" s="33">
        <v>40</v>
      </c>
      <c r="B47" s="44" t="s">
        <v>69</v>
      </c>
      <c r="C47" s="34">
        <v>4.98</v>
      </c>
      <c r="D47" s="34">
        <v>4.87</v>
      </c>
      <c r="E47" s="35">
        <f t="shared" si="6"/>
        <v>-0.02208835341365468</v>
      </c>
      <c r="F47" s="34">
        <v>4.99</v>
      </c>
      <c r="G47" s="34">
        <v>4.88</v>
      </c>
      <c r="H47" s="35">
        <f t="shared" si="7"/>
        <v>-0.02204408817635277</v>
      </c>
      <c r="I47" s="34">
        <v>3.57</v>
      </c>
      <c r="J47" s="34">
        <v>3.57</v>
      </c>
      <c r="K47" s="35">
        <f t="shared" si="8"/>
        <v>0</v>
      </c>
      <c r="L47" s="34" t="s">
        <v>12</v>
      </c>
      <c r="M47" s="34" t="s">
        <v>12</v>
      </c>
      <c r="N47" s="35" t="e">
        <f t="shared" si="5"/>
        <v>#VALUE!</v>
      </c>
      <c r="O47" s="34">
        <v>3.99</v>
      </c>
      <c r="P47" s="34">
        <v>3.93</v>
      </c>
      <c r="Q47" s="35">
        <f>(P47-O47)/O47*100%</f>
        <v>-0.015037593984962419</v>
      </c>
      <c r="R47" s="32"/>
    </row>
    <row r="48" spans="1:17" ht="14.25">
      <c r="A48" s="33">
        <v>41</v>
      </c>
      <c r="B48" s="44" t="s">
        <v>45</v>
      </c>
      <c r="C48" s="34">
        <v>4.97</v>
      </c>
      <c r="D48" s="34">
        <v>4.87</v>
      </c>
      <c r="E48" s="35">
        <f t="shared" si="6"/>
        <v>-0.02012072434607639</v>
      </c>
      <c r="F48" s="34" t="s">
        <v>12</v>
      </c>
      <c r="G48" s="34">
        <v>4.88</v>
      </c>
      <c r="H48" s="35" t="e">
        <f t="shared" si="7"/>
        <v>#VALUE!</v>
      </c>
      <c r="I48" s="34">
        <v>3.57</v>
      </c>
      <c r="J48" s="34">
        <v>3.55</v>
      </c>
      <c r="K48" s="35">
        <f t="shared" si="8"/>
        <v>-0.005602240896358549</v>
      </c>
      <c r="L48" s="34" t="s">
        <v>12</v>
      </c>
      <c r="M48" s="34" t="s">
        <v>12</v>
      </c>
      <c r="N48" s="35" t="e">
        <f t="shared" si="5"/>
        <v>#VALUE!</v>
      </c>
      <c r="O48" s="34">
        <v>4.07</v>
      </c>
      <c r="P48" s="34">
        <v>3.97</v>
      </c>
      <c r="Q48" s="35">
        <f>(P48-O48)/O48*100%</f>
        <v>-0.02457002457002459</v>
      </c>
    </row>
    <row r="49" spans="1:17" ht="14.25">
      <c r="A49" s="33">
        <v>42</v>
      </c>
      <c r="B49" s="44" t="s">
        <v>46</v>
      </c>
      <c r="C49" s="34">
        <v>4.98</v>
      </c>
      <c r="D49" s="34">
        <v>4.87</v>
      </c>
      <c r="E49" s="35">
        <f t="shared" si="6"/>
        <v>-0.02208835341365468</v>
      </c>
      <c r="F49" s="34">
        <v>4.99</v>
      </c>
      <c r="G49" s="34">
        <v>4.88</v>
      </c>
      <c r="H49" s="35">
        <f t="shared" si="7"/>
        <v>-0.02204408817635277</v>
      </c>
      <c r="I49" s="34">
        <v>3.57</v>
      </c>
      <c r="J49" s="34">
        <v>3.57</v>
      </c>
      <c r="K49" s="35">
        <f t="shared" si="8"/>
        <v>0</v>
      </c>
      <c r="L49" s="34">
        <v>3.89</v>
      </c>
      <c r="M49" s="34">
        <v>3.71</v>
      </c>
      <c r="N49" s="35">
        <f>(M49-L49)/L49*100%</f>
        <v>-0.04627249357326482</v>
      </c>
      <c r="O49" s="34" t="s">
        <v>12</v>
      </c>
      <c r="P49" s="34" t="s">
        <v>12</v>
      </c>
      <c r="Q49" s="35" t="e">
        <f t="shared" si="4"/>
        <v>#VALUE!</v>
      </c>
    </row>
    <row r="50" spans="1:17" s="32" customFormat="1" ht="14.25">
      <c r="A50" s="33">
        <v>43</v>
      </c>
      <c r="B50" s="44" t="s">
        <v>47</v>
      </c>
      <c r="C50" s="34">
        <v>4.98</v>
      </c>
      <c r="D50" s="34">
        <v>4.87</v>
      </c>
      <c r="E50" s="35">
        <f t="shared" si="6"/>
        <v>-0.02208835341365468</v>
      </c>
      <c r="F50" s="34">
        <v>4.99</v>
      </c>
      <c r="G50" s="34">
        <v>4.88</v>
      </c>
      <c r="H50" s="35">
        <f t="shared" si="7"/>
        <v>-0.02204408817635277</v>
      </c>
      <c r="I50" s="34">
        <v>3.58</v>
      </c>
      <c r="J50" s="34">
        <v>3.58</v>
      </c>
      <c r="K50" s="35">
        <f t="shared" si="8"/>
        <v>0</v>
      </c>
      <c r="L50" s="34" t="s">
        <v>12</v>
      </c>
      <c r="M50" s="34" t="s">
        <v>12</v>
      </c>
      <c r="N50" s="35" t="e">
        <f t="shared" si="5"/>
        <v>#VALUE!</v>
      </c>
      <c r="O50" s="34">
        <v>4.05</v>
      </c>
      <c r="P50" s="34">
        <v>3.89</v>
      </c>
      <c r="Q50" s="35">
        <f>(P50-O50)/O50*100%</f>
        <v>-0.0395061728395061</v>
      </c>
    </row>
    <row r="51" spans="1:17" s="32" customFormat="1" ht="14.25">
      <c r="A51" s="33">
        <v>44</v>
      </c>
      <c r="B51" s="44" t="s">
        <v>48</v>
      </c>
      <c r="C51" s="34">
        <v>4.96</v>
      </c>
      <c r="D51" s="34">
        <v>4.85</v>
      </c>
      <c r="E51" s="35">
        <f t="shared" si="6"/>
        <v>-0.022177419354838773</v>
      </c>
      <c r="F51" s="34">
        <v>4.97</v>
      </c>
      <c r="G51" s="34">
        <v>4.86</v>
      </c>
      <c r="H51" s="35">
        <f t="shared" si="7"/>
        <v>-0.022132796780683993</v>
      </c>
      <c r="I51" s="34">
        <v>3.57</v>
      </c>
      <c r="J51" s="34">
        <v>3.55</v>
      </c>
      <c r="K51" s="35">
        <f t="shared" si="8"/>
        <v>-0.005602240896358549</v>
      </c>
      <c r="L51" s="34">
        <v>3.85</v>
      </c>
      <c r="M51" s="34">
        <v>3.69</v>
      </c>
      <c r="N51" s="35">
        <f>(M51-L51)/L51*100%</f>
        <v>-0.04155844155844159</v>
      </c>
      <c r="O51" s="34" t="s">
        <v>12</v>
      </c>
      <c r="P51" s="34" t="s">
        <v>12</v>
      </c>
      <c r="Q51" s="35" t="e">
        <f t="shared" si="4"/>
        <v>#VALUE!</v>
      </c>
    </row>
    <row r="52" spans="1:17" ht="14.25">
      <c r="A52" s="33">
        <v>45</v>
      </c>
      <c r="B52" s="44" t="s">
        <v>49</v>
      </c>
      <c r="C52" s="34">
        <v>4.96</v>
      </c>
      <c r="D52" s="34">
        <v>4.86</v>
      </c>
      <c r="E52" s="35">
        <f t="shared" si="6"/>
        <v>-0.020161290322580575</v>
      </c>
      <c r="F52" s="34">
        <v>4.97</v>
      </c>
      <c r="G52" s="34">
        <v>4.87</v>
      </c>
      <c r="H52" s="35">
        <f t="shared" si="7"/>
        <v>-0.02012072434607639</v>
      </c>
      <c r="I52" s="34">
        <v>3.56</v>
      </c>
      <c r="J52" s="34">
        <v>3.56</v>
      </c>
      <c r="K52" s="35">
        <f t="shared" si="8"/>
        <v>0</v>
      </c>
      <c r="L52" s="34" t="s">
        <v>12</v>
      </c>
      <c r="M52" s="34" t="s">
        <v>12</v>
      </c>
      <c r="N52" s="35" t="e">
        <f t="shared" si="5"/>
        <v>#VALUE!</v>
      </c>
      <c r="O52" s="34">
        <v>3.95</v>
      </c>
      <c r="P52" s="34">
        <v>3.71</v>
      </c>
      <c r="Q52" s="35">
        <f>(P52-O52)/O52*100%</f>
        <v>-0.06075949367088613</v>
      </c>
    </row>
    <row r="53" spans="1:17" ht="14.25">
      <c r="A53" s="33">
        <v>46</v>
      </c>
      <c r="B53" s="44" t="s">
        <v>50</v>
      </c>
      <c r="C53" s="34">
        <v>4.98</v>
      </c>
      <c r="D53" s="34">
        <v>4.87</v>
      </c>
      <c r="E53" s="35">
        <f t="shared" si="6"/>
        <v>-0.02208835341365468</v>
      </c>
      <c r="F53" s="34">
        <v>4.99</v>
      </c>
      <c r="G53" s="34" t="s">
        <v>12</v>
      </c>
      <c r="H53" s="35" t="e">
        <f t="shared" si="7"/>
        <v>#VALUE!</v>
      </c>
      <c r="I53" s="34">
        <v>3.57</v>
      </c>
      <c r="J53" s="34">
        <v>3.57</v>
      </c>
      <c r="K53" s="35">
        <f t="shared" si="8"/>
        <v>0</v>
      </c>
      <c r="L53" s="34" t="s">
        <v>12</v>
      </c>
      <c r="M53" s="34" t="s">
        <v>12</v>
      </c>
      <c r="N53" s="35" t="e">
        <f t="shared" si="5"/>
        <v>#VALUE!</v>
      </c>
      <c r="O53" s="34">
        <v>3.99</v>
      </c>
      <c r="P53" s="34">
        <v>3.93</v>
      </c>
      <c r="Q53" s="35">
        <f>(P53-O53)/O53*100%</f>
        <v>-0.015037593984962419</v>
      </c>
    </row>
    <row r="54" spans="1:17" ht="14.25">
      <c r="A54" s="33">
        <v>47</v>
      </c>
      <c r="B54" s="44" t="s">
        <v>51</v>
      </c>
      <c r="C54" s="34">
        <v>4.98</v>
      </c>
      <c r="D54" s="34">
        <v>4.87</v>
      </c>
      <c r="E54" s="35">
        <f t="shared" si="6"/>
        <v>-0.02208835341365468</v>
      </c>
      <c r="F54" s="34">
        <v>4.99</v>
      </c>
      <c r="G54" s="34">
        <v>4.88</v>
      </c>
      <c r="H54" s="35">
        <f t="shared" si="7"/>
        <v>-0.02204408817635277</v>
      </c>
      <c r="I54" s="34">
        <v>3.58</v>
      </c>
      <c r="J54" s="34">
        <v>3.58</v>
      </c>
      <c r="K54" s="35">
        <f t="shared" si="8"/>
        <v>0</v>
      </c>
      <c r="L54" s="34">
        <v>3.89</v>
      </c>
      <c r="M54" s="34">
        <v>3.71</v>
      </c>
      <c r="N54" s="35">
        <f>(M54-L54)/L54*100%</f>
        <v>-0.04627249357326482</v>
      </c>
      <c r="O54" s="34" t="s">
        <v>12</v>
      </c>
      <c r="P54" s="34" t="s">
        <v>12</v>
      </c>
      <c r="Q54" s="35" t="e">
        <f>(P53-O54)/O54*100%</f>
        <v>#VALUE!</v>
      </c>
    </row>
    <row r="55" spans="1:17" ht="14.25">
      <c r="A55" s="33">
        <v>48</v>
      </c>
      <c r="B55" s="44" t="s">
        <v>52</v>
      </c>
      <c r="C55" s="34">
        <v>4.979</v>
      </c>
      <c r="D55" s="34">
        <v>4.879</v>
      </c>
      <c r="E55" s="35">
        <f t="shared" si="6"/>
        <v>-0.020084354288009747</v>
      </c>
      <c r="F55" s="34">
        <v>4.989</v>
      </c>
      <c r="G55" s="34">
        <v>4.889</v>
      </c>
      <c r="H55" s="35">
        <f t="shared" si="7"/>
        <v>-0.020044097013429473</v>
      </c>
      <c r="I55" s="34">
        <v>3.579</v>
      </c>
      <c r="J55" s="34">
        <v>3.579</v>
      </c>
      <c r="K55" s="35">
        <f t="shared" si="8"/>
        <v>0</v>
      </c>
      <c r="L55" s="34">
        <v>3.979</v>
      </c>
      <c r="M55" s="34">
        <v>3.749</v>
      </c>
      <c r="N55" s="35">
        <f>(M55-L55)/L55*100%</f>
        <v>-0.05780346820809248</v>
      </c>
      <c r="O55" s="34" t="s">
        <v>12</v>
      </c>
      <c r="P55" s="34" t="s">
        <v>12</v>
      </c>
      <c r="Q55" s="35" t="e">
        <f>(P55-O55)/O55*100%</f>
        <v>#VALUE!</v>
      </c>
    </row>
    <row r="56" spans="1:17" ht="14.25">
      <c r="A56" s="43">
        <v>49</v>
      </c>
      <c r="B56" s="50" t="s">
        <v>72</v>
      </c>
      <c r="C56" s="71">
        <v>4.96</v>
      </c>
      <c r="D56" s="71">
        <v>4.86</v>
      </c>
      <c r="E56" s="72">
        <f t="shared" si="6"/>
        <v>-0.020161290322580575</v>
      </c>
      <c r="F56" s="71" t="s">
        <v>12</v>
      </c>
      <c r="G56" s="71" t="s">
        <v>12</v>
      </c>
      <c r="H56" s="72" t="e">
        <f t="shared" si="7"/>
        <v>#VALUE!</v>
      </c>
      <c r="I56" s="71">
        <v>3.56</v>
      </c>
      <c r="J56" s="71">
        <v>3.56</v>
      </c>
      <c r="K56" s="72">
        <f>(J56-I56)/I56*100%</f>
        <v>0</v>
      </c>
      <c r="L56" s="71">
        <v>3.76</v>
      </c>
      <c r="M56" s="71">
        <v>3.61</v>
      </c>
      <c r="N56" s="72">
        <f>(M56-L56)/L56*100%</f>
        <v>-0.03989361702127658</v>
      </c>
      <c r="O56" s="71">
        <v>3.89</v>
      </c>
      <c r="P56" s="71">
        <v>3.71</v>
      </c>
      <c r="Q56" s="72">
        <f>(P56-O56)/O56*100%</f>
        <v>-0.04627249357326482</v>
      </c>
    </row>
    <row r="57" spans="1:17" ht="14.25">
      <c r="A57" s="33">
        <v>50</v>
      </c>
      <c r="B57" s="49" t="s">
        <v>53</v>
      </c>
      <c r="C57" s="38">
        <v>4.97</v>
      </c>
      <c r="D57" s="38">
        <v>4.87</v>
      </c>
      <c r="E57" s="36">
        <f t="shared" si="6"/>
        <v>-0.02012072434607639</v>
      </c>
      <c r="F57" s="38" t="s">
        <v>12</v>
      </c>
      <c r="G57" s="38" t="s">
        <v>12</v>
      </c>
      <c r="H57" s="36" t="e">
        <f t="shared" si="7"/>
        <v>#VALUE!</v>
      </c>
      <c r="I57" s="38">
        <v>3.57</v>
      </c>
      <c r="J57" s="38">
        <v>3.57</v>
      </c>
      <c r="K57" s="35">
        <f>(J57-I57)/I57*100%</f>
        <v>0</v>
      </c>
      <c r="L57" s="38" t="s">
        <v>12</v>
      </c>
      <c r="M57" s="38" t="s">
        <v>12</v>
      </c>
      <c r="N57" s="35" t="e">
        <f t="shared" si="5"/>
        <v>#VALUE!</v>
      </c>
      <c r="O57" s="38">
        <v>4.06</v>
      </c>
      <c r="P57" s="38">
        <v>3.83</v>
      </c>
      <c r="Q57" s="35">
        <f>(P57-O57)/O57*100%</f>
        <v>-0.05665024630541861</v>
      </c>
    </row>
    <row r="58" spans="1:17" ht="14.25">
      <c r="A58" s="17"/>
      <c r="B58" s="18" t="s">
        <v>54</v>
      </c>
      <c r="C58" s="19"/>
      <c r="D58" s="20">
        <f>SMALL(D8:D57,1)</f>
        <v>4.7</v>
      </c>
      <c r="E58" s="18" t="s">
        <v>55</v>
      </c>
      <c r="F58" s="18"/>
      <c r="G58" s="21">
        <f>SMALL(G8:G57,1)</f>
        <v>4.85</v>
      </c>
      <c r="H58" s="55" t="s">
        <v>56</v>
      </c>
      <c r="I58" s="55"/>
      <c r="J58" s="13">
        <f>SMALL(J8:J57,1)</f>
        <v>3.42</v>
      </c>
      <c r="K58" s="55" t="s">
        <v>57</v>
      </c>
      <c r="L58" s="55"/>
      <c r="M58" s="13">
        <f>SMALL(M8:M57,1)</f>
        <v>3.61</v>
      </c>
      <c r="N58" s="55" t="s">
        <v>58</v>
      </c>
      <c r="O58" s="55"/>
      <c r="P58" s="16">
        <f>SMALL(P8:P57,1)</f>
        <v>3.71</v>
      </c>
      <c r="Q58" s="12"/>
    </row>
    <row r="59" spans="1:26" ht="14.25">
      <c r="A59" s="10"/>
      <c r="B59" s="22" t="s">
        <v>59</v>
      </c>
      <c r="C59" s="23"/>
      <c r="D59" s="24">
        <f>LARGE(D8:D57,1)</f>
        <v>4.9</v>
      </c>
      <c r="E59" s="22" t="s">
        <v>60</v>
      </c>
      <c r="F59" s="24"/>
      <c r="G59" s="24">
        <f>LARGE(G8:G57,1)</f>
        <v>5.099</v>
      </c>
      <c r="H59" s="25" t="s">
        <v>61</v>
      </c>
      <c r="I59" s="25"/>
      <c r="J59" s="24">
        <f>LARGE(J8:J57,1)</f>
        <v>3.58</v>
      </c>
      <c r="K59" s="22" t="s">
        <v>62</v>
      </c>
      <c r="L59" s="23"/>
      <c r="M59" s="26">
        <f>LARGE(M8:M57,1)</f>
        <v>3.84</v>
      </c>
      <c r="N59" s="18" t="s">
        <v>63</v>
      </c>
      <c r="O59" s="19"/>
      <c r="P59" s="26">
        <f>LARGE(P8:P57,1)</f>
        <v>3.999</v>
      </c>
      <c r="Q59" s="27"/>
      <c r="Z59" t="s">
        <v>0</v>
      </c>
    </row>
    <row r="60" spans="1:17" ht="14.25">
      <c r="A60" s="10"/>
      <c r="B60" s="56" t="s">
        <v>64</v>
      </c>
      <c r="C60" s="56"/>
      <c r="D60" s="28">
        <f>(D59-D58)/D58*100%</f>
        <v>0.042553191489361736</v>
      </c>
      <c r="E60" s="56" t="s">
        <v>65</v>
      </c>
      <c r="F60" s="56"/>
      <c r="G60" s="28">
        <f>(G59-G58)/G58*100%</f>
        <v>0.05134020618556713</v>
      </c>
      <c r="H60" s="56" t="s">
        <v>66</v>
      </c>
      <c r="I60" s="56"/>
      <c r="J60" s="28">
        <f>(J59-J58)/J58*100%</f>
        <v>0.0467836257309942</v>
      </c>
      <c r="K60" s="56" t="s">
        <v>67</v>
      </c>
      <c r="L60" s="56"/>
      <c r="M60" s="28">
        <f>(M59-M58)/M58*100%</f>
        <v>0.06371191135734072</v>
      </c>
      <c r="N60" s="56" t="s">
        <v>67</v>
      </c>
      <c r="O60" s="56"/>
      <c r="P60" s="28">
        <f>(P59-P58)/P58*100%</f>
        <v>0.07789757412398926</v>
      </c>
      <c r="Q60" s="27"/>
    </row>
    <row r="61" spans="1:17" ht="14.25">
      <c r="A61" s="15"/>
      <c r="B61" s="15"/>
      <c r="C61" s="15"/>
      <c r="D61" s="15"/>
      <c r="E61" s="29"/>
      <c r="F61" s="15"/>
      <c r="G61" s="15"/>
      <c r="H61" s="29"/>
      <c r="I61" s="15"/>
      <c r="J61" s="15"/>
      <c r="K61" s="29"/>
      <c r="L61" s="15"/>
      <c r="M61" s="15"/>
      <c r="N61" s="29"/>
      <c r="O61" s="15"/>
      <c r="P61" s="15"/>
      <c r="Q61" s="15"/>
    </row>
    <row r="62" spans="2:10" ht="14.25" customHeight="1">
      <c r="B62" s="67" t="s">
        <v>81</v>
      </c>
      <c r="C62" s="67"/>
      <c r="D62" s="67"/>
      <c r="E62" s="67"/>
      <c r="F62" s="67"/>
      <c r="G62" s="67"/>
      <c r="H62" s="67"/>
      <c r="I62" s="67"/>
      <c r="J62" s="67"/>
    </row>
    <row r="63" spans="2:10" ht="14.25">
      <c r="B63" s="67"/>
      <c r="C63" s="67"/>
      <c r="D63" s="67"/>
      <c r="E63" s="67"/>
      <c r="F63" s="67"/>
      <c r="G63" s="67"/>
      <c r="H63" s="67"/>
      <c r="I63" s="67"/>
      <c r="J63" s="67"/>
    </row>
    <row r="64" spans="2:6" ht="14.25">
      <c r="B64" s="60" t="s">
        <v>83</v>
      </c>
      <c r="C64" s="60"/>
      <c r="D64" s="60"/>
      <c r="E64" s="61" t="s">
        <v>82</v>
      </c>
      <c r="F64" s="61"/>
    </row>
    <row r="65" ht="14.25">
      <c r="E65" s="30"/>
    </row>
  </sheetData>
  <sheetProtection password="F4A3" sheet="1"/>
  <mergeCells count="29">
    <mergeCell ref="B64:D64"/>
    <mergeCell ref="E64:F64"/>
    <mergeCell ref="B1:M1"/>
    <mergeCell ref="B3:G3"/>
    <mergeCell ref="A4:A6"/>
    <mergeCell ref="B4:H4"/>
    <mergeCell ref="I4:K4"/>
    <mergeCell ref="L4:N4"/>
    <mergeCell ref="L6:N6"/>
    <mergeCell ref="B62:J63"/>
    <mergeCell ref="O4:Q4"/>
    <mergeCell ref="B5:B6"/>
    <mergeCell ref="C5:E5"/>
    <mergeCell ref="F5:H5"/>
    <mergeCell ref="I5:K5"/>
    <mergeCell ref="L5:N5"/>
    <mergeCell ref="O5:Q5"/>
    <mergeCell ref="C6:E6"/>
    <mergeCell ref="F6:H6"/>
    <mergeCell ref="I6:K6"/>
    <mergeCell ref="O6:Q6"/>
    <mergeCell ref="H58:I58"/>
    <mergeCell ref="K58:L58"/>
    <mergeCell ref="N58:O58"/>
    <mergeCell ref="B60:C60"/>
    <mergeCell ref="E60:F60"/>
    <mergeCell ref="H60:I60"/>
    <mergeCell ref="K60:L60"/>
    <mergeCell ref="N60:O60"/>
  </mergeCells>
  <printOptions/>
  <pageMargins left="0.78740157480315" right="0.78740157480315" top="1.082677165354331" bottom="1.082677165354331" header="0.78740157480315" footer="0.7874015748031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4.25"/>
  <sheetData/>
  <sheetProtection/>
  <printOptions/>
  <pageMargins left="0.78740157480315" right="0.78740157480315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4.25"/>
  <sheetData/>
  <sheetProtection/>
  <printOptions/>
  <pageMargins left="0.78740157480315" right="0.78740157480315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</dc:creator>
  <cp:keywords/>
  <dc:description/>
  <cp:lastModifiedBy>procon37</cp:lastModifiedBy>
  <cp:lastPrinted>2018-10-19T13:43:29Z</cp:lastPrinted>
  <dcterms:created xsi:type="dcterms:W3CDTF">2002-04-03T17:28:29Z</dcterms:created>
  <dcterms:modified xsi:type="dcterms:W3CDTF">2020-03-18T12:14:53Z</dcterms:modified>
  <cp:category/>
  <cp:version/>
  <cp:contentType/>
  <cp:contentStatus/>
  <cp:revision>2</cp:revision>
</cp:coreProperties>
</file>