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Planilh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2" l="1"/>
  <c r="U12" i="2" l="1"/>
  <c r="R5" i="2"/>
  <c r="W5" i="2" s="1"/>
  <c r="Q15" i="2" l="1"/>
  <c r="P15" i="2"/>
  <c r="O15" i="2"/>
  <c r="N15" i="2"/>
  <c r="M15" i="2"/>
  <c r="L15" i="2"/>
  <c r="K15" i="2"/>
  <c r="J15" i="2"/>
  <c r="I15" i="2"/>
  <c r="H15" i="2"/>
  <c r="G15" i="2"/>
  <c r="F15" i="2"/>
  <c r="E15" i="2"/>
  <c r="U14" i="2"/>
  <c r="T14" i="2"/>
  <c r="W14" i="2"/>
  <c r="U13" i="2"/>
  <c r="T13" i="2"/>
  <c r="R13" i="2"/>
  <c r="W13" i="2" s="1"/>
  <c r="T12" i="2"/>
  <c r="V12" i="2" s="1"/>
  <c r="R12" i="2"/>
  <c r="W12" i="2" s="1"/>
  <c r="U11" i="2"/>
  <c r="T11" i="2"/>
  <c r="R11" i="2"/>
  <c r="W11" i="2" s="1"/>
  <c r="U10" i="2"/>
  <c r="T10" i="2"/>
  <c r="R10" i="2"/>
  <c r="W10" i="2" s="1"/>
  <c r="U9" i="2"/>
  <c r="T9" i="2"/>
  <c r="R9" i="2"/>
  <c r="W9" i="2" s="1"/>
  <c r="U8" i="2"/>
  <c r="T8" i="2"/>
  <c r="R8" i="2"/>
  <c r="W8" i="2" s="1"/>
  <c r="U7" i="2"/>
  <c r="T7" i="2"/>
  <c r="R7" i="2"/>
  <c r="W7" i="2" s="1"/>
  <c r="U6" i="2"/>
  <c r="T6" i="2"/>
  <c r="R6" i="2"/>
  <c r="W6" i="2" s="1"/>
  <c r="W15" i="2" s="1"/>
  <c r="U5" i="2"/>
  <c r="T5" i="2"/>
  <c r="T15" i="2" l="1"/>
  <c r="U15" i="2"/>
  <c r="V10" i="2"/>
  <c r="V15" i="2"/>
  <c r="V14" i="2"/>
  <c r="V7" i="2"/>
  <c r="V8" i="2"/>
  <c r="V9" i="2"/>
  <c r="V5" i="2"/>
  <c r="V6" i="2"/>
  <c r="V11" i="2"/>
  <c r="V13" i="2"/>
</calcChain>
</file>

<file path=xl/sharedStrings.xml><?xml version="1.0" encoding="utf-8"?>
<sst xmlns="http://schemas.openxmlformats.org/spreadsheetml/2006/main" count="75" uniqueCount="58">
  <si>
    <t>UNID/EMB</t>
  </si>
  <si>
    <t>BRETAS</t>
  </si>
  <si>
    <t>CAMPEÃO</t>
  </si>
  <si>
    <t>FARIA</t>
  </si>
  <si>
    <t>ECONOMIA</t>
  </si>
  <si>
    <t>CONQUISTA</t>
  </si>
  <si>
    <t>REIS</t>
  </si>
  <si>
    <t>LUCAS</t>
  </si>
  <si>
    <t>RECIFE</t>
  </si>
  <si>
    <t>DINAMITE</t>
  </si>
  <si>
    <t>PONTUAL</t>
  </si>
  <si>
    <t>PAEZE</t>
  </si>
  <si>
    <t>ASSAÍ</t>
  </si>
  <si>
    <t>ATACADÃO</t>
  </si>
  <si>
    <t>5Kg</t>
  </si>
  <si>
    <t>1Kg</t>
  </si>
  <si>
    <t>Batata Inglesa</t>
  </si>
  <si>
    <t>Cebola</t>
  </si>
  <si>
    <t>Tomate Comum</t>
  </si>
  <si>
    <t>TOTAL DO VALOR DOS PRODUTOS ENCONTRADOS</t>
  </si>
  <si>
    <t>Nº DE PRODUTOS NÃO ENCONTRADOS</t>
  </si>
  <si>
    <t>BAIRROS</t>
  </si>
  <si>
    <t>JD. GOIÁS</t>
  </si>
  <si>
    <t>B.POPULAR</t>
  </si>
  <si>
    <t>J. GOIAS</t>
  </si>
  <si>
    <t>B. POPULAR</t>
  </si>
  <si>
    <t>CENTRO</t>
  </si>
  <si>
    <t>ST. PAUZANES</t>
  </si>
  <si>
    <t>ELDORADO</t>
  </si>
  <si>
    <t>M. ARANTES</t>
  </si>
  <si>
    <t>RES. VENEZA</t>
  </si>
  <si>
    <t xml:space="preserve"> MORADA DO SOL</t>
  </si>
  <si>
    <t>ST. INDUSTRIAL</t>
  </si>
  <si>
    <t>SOMA DO MAIOR E MENOR PREÇO ENCONTRADO - VARIAÇÃO</t>
  </si>
  <si>
    <t>FONTE: PROCON RIO VERDE-GO.</t>
  </si>
  <si>
    <t>Pesquisa realizada durante a Pandemia do Covid 19</t>
  </si>
  <si>
    <t>Arroz Tipo 1 (Menor Preço)</t>
  </si>
  <si>
    <t>Feijão Carioca Tipo 1 (Menor Preço)</t>
  </si>
  <si>
    <t>Açúcar Cristal (Menor Preço)</t>
  </si>
  <si>
    <t>Café em Pó (Menor Preço)</t>
  </si>
  <si>
    <t>Óleo de soja (Menor Preço)</t>
  </si>
  <si>
    <t>Leite Integral (Menor Preço)</t>
  </si>
  <si>
    <t>Ovos Brancos (Menor Preço)</t>
  </si>
  <si>
    <t>500g</t>
  </si>
  <si>
    <t>900ml</t>
  </si>
  <si>
    <t>1Lt</t>
  </si>
  <si>
    <t>Dúzia</t>
  </si>
  <si>
    <t>Kg</t>
  </si>
  <si>
    <t>-</t>
  </si>
  <si>
    <t>Preço Médio Fevereiro/2020</t>
  </si>
  <si>
    <t>Preço Médio  Março/2020</t>
  </si>
  <si>
    <t>SUPERMERCADOS</t>
  </si>
  <si>
    <t>PREÇOS COLHIDOS DO DIA 23/03/2020 a 25/03/2020. SUJEITOS A ALTERAÇÕES.</t>
  </si>
  <si>
    <t>Gerente de Pesquisa: Pablo Carvalho</t>
  </si>
  <si>
    <t xml:space="preserve">Variação de Preço Médio entre Fevereiro e Março de 2020 </t>
  </si>
  <si>
    <t>Variação entre o Menor e Maior Preço</t>
  </si>
  <si>
    <t>Menor Preço Março 2020</t>
  </si>
  <si>
    <t>Maior Preço Março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</si>
</sst>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[$-416]mmm\-yy"/>
    <numFmt numFmtId="165" formatCode="_(&quot;R$ &quot;* #,##0.00_);_(&quot;R$ &quot;* \(#,##0.00\);_(&quot;R$ &quot;* &quot;-&quot;??_);_(@_)"/>
    <numFmt numFmtId="166" formatCode="&quot;R$&quot;\ #,##0.00"/>
    <numFmt numFmtId="167" formatCode="_(* #,##0_);_(* \(#,##0\);_(* &quot;-&quot;??_);_(@_)"/>
  </numFmts>
  <fonts count="12" x14ac:knownFonts="1">
    <font>
      <sz val="10"/>
      <color rgb="FF000000"/>
      <name val="Arial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CC99FF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left"/>
    </xf>
    <xf numFmtId="166" fontId="0" fillId="5" borderId="16" xfId="0" applyNumberFormat="1" applyFont="1" applyFill="1" applyBorder="1" applyAlignment="1">
      <alignment horizontal="center"/>
    </xf>
    <xf numFmtId="165" fontId="7" fillId="6" borderId="9" xfId="0" applyNumberFormat="1" applyFont="1" applyFill="1" applyBorder="1" applyAlignment="1">
      <alignment horizontal="right"/>
    </xf>
    <xf numFmtId="165" fontId="7" fillId="6" borderId="17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14" fontId="7" fillId="3" borderId="5" xfId="0" applyNumberFormat="1" applyFont="1" applyFill="1" applyBorder="1" applyAlignment="1">
      <alignment horizontal="center"/>
    </xf>
    <xf numFmtId="14" fontId="7" fillId="3" borderId="6" xfId="0" applyNumberFormat="1" applyFont="1" applyFill="1" applyBorder="1" applyAlignment="1">
      <alignment horizontal="center"/>
    </xf>
    <xf numFmtId="0" fontId="6" fillId="0" borderId="3" xfId="0" applyFont="1" applyBorder="1" applyAlignment="1"/>
    <xf numFmtId="14" fontId="7" fillId="3" borderId="20" xfId="0" applyNumberFormat="1" applyFont="1" applyFill="1" applyBorder="1" applyAlignment="1">
      <alignment horizontal="center"/>
    </xf>
    <xf numFmtId="0" fontId="0" fillId="0" borderId="0" xfId="0" applyFont="1" applyAlignment="1"/>
    <xf numFmtId="0" fontId="6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167" fontId="10" fillId="3" borderId="9" xfId="0" applyNumberFormat="1" applyFont="1" applyFill="1" applyBorder="1" applyAlignment="1">
      <alignment horizontal="center" vertical="center"/>
    </xf>
    <xf numFmtId="10" fontId="6" fillId="0" borderId="26" xfId="0" applyNumberFormat="1" applyFont="1" applyBorder="1" applyAlignment="1"/>
    <xf numFmtId="10" fontId="6" fillId="0" borderId="27" xfId="0" applyNumberFormat="1" applyFont="1" applyBorder="1" applyAlignment="1"/>
    <xf numFmtId="0" fontId="8" fillId="0" borderId="0" xfId="0" applyFont="1" applyAlignment="1"/>
    <xf numFmtId="0" fontId="1" fillId="0" borderId="19" xfId="0" applyFont="1" applyBorder="1" applyAlignment="1"/>
    <xf numFmtId="0" fontId="1" fillId="0" borderId="0" xfId="0" applyFont="1" applyBorder="1" applyAlignment="1"/>
    <xf numFmtId="0" fontId="4" fillId="0" borderId="19" xfId="0" applyFont="1" applyFill="1" applyBorder="1" applyAlignment="1">
      <alignment horizontal="center"/>
    </xf>
    <xf numFmtId="165" fontId="8" fillId="5" borderId="21" xfId="0" applyNumberFormat="1" applyFont="1" applyFill="1" applyBorder="1" applyAlignment="1">
      <alignment horizontal="center"/>
    </xf>
    <xf numFmtId="165" fontId="8" fillId="5" borderId="31" xfId="0" applyNumberFormat="1" applyFont="1" applyFill="1" applyBorder="1" applyAlignment="1">
      <alignment horizontal="center"/>
    </xf>
    <xf numFmtId="165" fontId="8" fillId="5" borderId="32" xfId="0" applyNumberFormat="1" applyFont="1" applyFill="1" applyBorder="1" applyAlignment="1">
      <alignment horizontal="center"/>
    </xf>
    <xf numFmtId="44" fontId="9" fillId="5" borderId="16" xfId="0" applyNumberFormat="1" applyFont="1" applyFill="1" applyBorder="1" applyAlignment="1">
      <alignment horizontal="left"/>
    </xf>
    <xf numFmtId="10" fontId="6" fillId="0" borderId="25" xfId="0" applyNumberFormat="1" applyFont="1" applyBorder="1" applyAlignment="1"/>
    <xf numFmtId="165" fontId="11" fillId="5" borderId="21" xfId="0" applyNumberFormat="1" applyFont="1" applyFill="1" applyBorder="1" applyAlignment="1">
      <alignment horizontal="center"/>
    </xf>
    <xf numFmtId="165" fontId="11" fillId="5" borderId="31" xfId="0" applyNumberFormat="1" applyFont="1" applyFill="1" applyBorder="1" applyAlignment="1">
      <alignment horizontal="center"/>
    </xf>
    <xf numFmtId="165" fontId="11" fillId="5" borderId="32" xfId="0" applyNumberFormat="1" applyFont="1" applyFill="1" applyBorder="1" applyAlignment="1">
      <alignment horizontal="center"/>
    </xf>
    <xf numFmtId="165" fontId="0" fillId="0" borderId="34" xfId="0" applyNumberFormat="1" applyFont="1" applyBorder="1" applyAlignment="1">
      <alignment horizontal="left"/>
    </xf>
    <xf numFmtId="10" fontId="7" fillId="0" borderId="15" xfId="0" applyNumberFormat="1" applyFont="1" applyBorder="1" applyAlignment="1">
      <alignment horizontal="center" wrapText="1"/>
    </xf>
    <xf numFmtId="167" fontId="10" fillId="3" borderId="17" xfId="0" applyNumberFormat="1" applyFont="1" applyFill="1" applyBorder="1" applyAlignment="1">
      <alignment horizontal="center" vertical="center"/>
    </xf>
    <xf numFmtId="14" fontId="7" fillId="3" borderId="30" xfId="0" applyNumberFormat="1" applyFont="1" applyFill="1" applyBorder="1" applyAlignment="1">
      <alignment horizontal="center"/>
    </xf>
    <xf numFmtId="44" fontId="9" fillId="5" borderId="34" xfId="0" applyNumberFormat="1" applyFont="1" applyFill="1" applyBorder="1" applyAlignment="1">
      <alignment horizontal="left"/>
    </xf>
    <xf numFmtId="0" fontId="7" fillId="4" borderId="18" xfId="0" applyFont="1" applyFill="1" applyBorder="1" applyAlignment="1">
      <alignment horizontal="center"/>
    </xf>
    <xf numFmtId="165" fontId="8" fillId="5" borderId="51" xfId="0" applyNumberFormat="1" applyFont="1" applyFill="1" applyBorder="1" applyAlignment="1">
      <alignment horizontal="center"/>
    </xf>
    <xf numFmtId="165" fontId="8" fillId="5" borderId="52" xfId="0" applyNumberFormat="1" applyFont="1" applyFill="1" applyBorder="1" applyAlignment="1">
      <alignment horizontal="center"/>
    </xf>
    <xf numFmtId="165" fontId="8" fillId="5" borderId="33" xfId="0" applyNumberFormat="1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center"/>
    </xf>
    <xf numFmtId="165" fontId="0" fillId="0" borderId="0" xfId="0" applyNumberFormat="1" applyFont="1" applyAlignment="1"/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62" xfId="0" applyFont="1" applyBorder="1" applyAlignment="1">
      <alignment wrapText="1"/>
    </xf>
    <xf numFmtId="0" fontId="1" fillId="0" borderId="33" xfId="0" applyFont="1" applyBorder="1" applyAlignment="1"/>
    <xf numFmtId="0" fontId="2" fillId="2" borderId="5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4" xfId="0" applyFont="1" applyBorder="1"/>
    <xf numFmtId="0" fontId="4" fillId="0" borderId="10" xfId="0" applyFont="1" applyFill="1" applyBorder="1" applyAlignment="1"/>
    <xf numFmtId="0" fontId="3" fillId="0" borderId="0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56" xfId="0" applyFont="1" applyBorder="1" applyAlignment="1">
      <alignment horizontal="left"/>
    </xf>
    <xf numFmtId="0" fontId="1" fillId="0" borderId="58" xfId="0" applyFont="1" applyBorder="1"/>
    <xf numFmtId="0" fontId="8" fillId="0" borderId="59" xfId="0" applyFont="1" applyBorder="1" applyAlignment="1">
      <alignment horizontal="left"/>
    </xf>
    <xf numFmtId="0" fontId="1" fillId="0" borderId="60" xfId="0" applyFont="1" applyBorder="1"/>
    <xf numFmtId="0" fontId="8" fillId="0" borderId="57" xfId="0" applyFont="1" applyBorder="1" applyAlignment="1">
      <alignment horizontal="left"/>
    </xf>
    <xf numFmtId="0" fontId="1" fillId="0" borderId="61" xfId="0" applyFont="1" applyBorder="1"/>
    <xf numFmtId="0" fontId="7" fillId="6" borderId="53" xfId="0" applyFont="1" applyFill="1" applyBorder="1" applyAlignment="1">
      <alignment horizontal="left"/>
    </xf>
    <xf numFmtId="0" fontId="3" fillId="0" borderId="54" xfId="0" applyFont="1" applyBorder="1"/>
    <xf numFmtId="0" fontId="3" fillId="0" borderId="12" xfId="0" applyFont="1" applyBorder="1"/>
    <xf numFmtId="0" fontId="10" fillId="3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8" fillId="0" borderId="55" xfId="0" applyFont="1" applyBorder="1" applyAlignment="1">
      <alignment horizontal="left"/>
    </xf>
    <xf numFmtId="0" fontId="1" fillId="0" borderId="51" xfId="0" applyFont="1" applyBorder="1"/>
    <xf numFmtId="10" fontId="6" fillId="8" borderId="41" xfId="0" applyNumberFormat="1" applyFont="1" applyFill="1" applyBorder="1" applyAlignment="1">
      <alignment horizontal="center" wrapText="1"/>
    </xf>
    <xf numFmtId="0" fontId="6" fillId="8" borderId="42" xfId="0" applyFont="1" applyFill="1" applyBorder="1" applyAlignment="1">
      <alignment horizontal="center" wrapText="1"/>
    </xf>
    <xf numFmtId="0" fontId="6" fillId="8" borderId="32" xfId="0" applyFont="1" applyFill="1" applyBorder="1" applyAlignment="1">
      <alignment horizontal="center" wrapText="1"/>
    </xf>
    <xf numFmtId="166" fontId="7" fillId="7" borderId="38" xfId="0" applyNumberFormat="1" applyFont="1" applyFill="1" applyBorder="1" applyAlignment="1">
      <alignment horizontal="center"/>
    </xf>
    <xf numFmtId="166" fontId="7" fillId="7" borderId="36" xfId="0" applyNumberFormat="1" applyFont="1" applyFill="1" applyBorder="1" applyAlignment="1">
      <alignment horizontal="center"/>
    </xf>
    <xf numFmtId="166" fontId="7" fillId="7" borderId="37" xfId="0" applyNumberFormat="1" applyFont="1" applyFill="1" applyBorder="1" applyAlignment="1">
      <alignment horizontal="center"/>
    </xf>
    <xf numFmtId="10" fontId="7" fillId="7" borderId="43" xfId="0" applyNumberFormat="1" applyFont="1" applyFill="1" applyBorder="1" applyAlignment="1">
      <alignment horizontal="center"/>
    </xf>
    <xf numFmtId="10" fontId="7" fillId="7" borderId="44" xfId="0" applyNumberFormat="1" applyFont="1" applyFill="1" applyBorder="1" applyAlignment="1">
      <alignment horizontal="center"/>
    </xf>
    <xf numFmtId="10" fontId="7" fillId="7" borderId="4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/>
    <xf numFmtId="0" fontId="6" fillId="8" borderId="46" xfId="0" applyFont="1" applyFill="1" applyBorder="1" applyAlignment="1">
      <alignment horizontal="center" vertical="center" wrapText="1"/>
    </xf>
    <xf numFmtId="0" fontId="6" fillId="8" borderId="47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165" fontId="7" fillId="7" borderId="40" xfId="0" applyNumberFormat="1" applyFont="1" applyFill="1" applyBorder="1" applyAlignment="1">
      <alignment horizontal="center" wrapText="1"/>
    </xf>
    <xf numFmtId="165" fontId="7" fillId="7" borderId="35" xfId="0" applyNumberFormat="1" applyFont="1" applyFill="1" applyBorder="1" applyAlignment="1">
      <alignment horizontal="center" wrapText="1"/>
    </xf>
    <xf numFmtId="165" fontId="7" fillId="7" borderId="3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topLeftCell="N1" zoomScale="80" zoomScaleNormal="80" workbookViewId="0">
      <selection activeCell="B4" sqref="B4"/>
    </sheetView>
  </sheetViews>
  <sheetFormatPr defaultRowHeight="12.75" x14ac:dyDescent="0.2"/>
  <cols>
    <col min="1" max="1" width="4.7109375" customWidth="1"/>
    <col min="2" max="2" width="37.28515625" customWidth="1"/>
    <col min="3" max="3" width="5.42578125" customWidth="1"/>
    <col min="4" max="4" width="17.140625" customWidth="1"/>
    <col min="5" max="5" width="14.28515625" customWidth="1"/>
    <col min="6" max="6" width="15" bestFit="1" customWidth="1"/>
    <col min="7" max="7" width="14" customWidth="1"/>
    <col min="8" max="8" width="15.7109375" bestFit="1" customWidth="1"/>
    <col min="9" max="9" width="17.7109375" customWidth="1"/>
    <col min="10" max="10" width="16" customWidth="1"/>
    <col min="11" max="11" width="18.28515625" bestFit="1" customWidth="1"/>
    <col min="12" max="12" width="15.28515625" customWidth="1"/>
    <col min="13" max="13" width="15.5703125" bestFit="1" customWidth="1"/>
    <col min="14" max="14" width="16.7109375" bestFit="1" customWidth="1"/>
    <col min="15" max="15" width="21.7109375" bestFit="1" customWidth="1"/>
    <col min="16" max="17" width="19.7109375" bestFit="1" customWidth="1"/>
    <col min="18" max="18" width="18.85546875" customWidth="1"/>
    <col min="19" max="19" width="21" customWidth="1"/>
    <col min="20" max="20" width="18.42578125" customWidth="1"/>
    <col min="21" max="21" width="18" customWidth="1"/>
    <col min="22" max="22" width="19.85546875" customWidth="1"/>
    <col min="23" max="23" width="26.7109375" customWidth="1"/>
    <col min="24" max="24" width="24" customWidth="1"/>
  </cols>
  <sheetData>
    <row r="1" spans="1:25" ht="13.5" thickBot="1" x14ac:dyDescent="0.25">
      <c r="A1" s="1"/>
      <c r="B1" s="5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7"/>
    </row>
    <row r="2" spans="1:25" ht="24" thickBot="1" x14ac:dyDescent="0.25">
      <c r="A2" s="27"/>
      <c r="B2" s="53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1"/>
      <c r="Y2" s="17"/>
    </row>
    <row r="3" spans="1:25" ht="34.5" customHeight="1" thickBot="1" x14ac:dyDescent="0.3">
      <c r="A3" s="27"/>
      <c r="B3" s="56"/>
      <c r="C3" s="57"/>
      <c r="D3" s="28"/>
      <c r="E3" s="58" t="s">
        <v>51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1" t="s">
        <v>50</v>
      </c>
      <c r="S3" s="63" t="s">
        <v>49</v>
      </c>
      <c r="T3" s="65" t="s">
        <v>56</v>
      </c>
      <c r="U3" s="65" t="s">
        <v>57</v>
      </c>
      <c r="V3" s="67" t="s">
        <v>55</v>
      </c>
      <c r="W3" s="65" t="s">
        <v>54</v>
      </c>
      <c r="X3" s="17"/>
    </row>
    <row r="4" spans="1:25" ht="60.75" customHeight="1" thickBot="1" x14ac:dyDescent="0.3">
      <c r="A4" s="52"/>
      <c r="D4" s="46" t="s">
        <v>0</v>
      </c>
      <c r="E4" s="42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62"/>
      <c r="S4" s="64"/>
      <c r="T4" s="66"/>
      <c r="U4" s="66"/>
      <c r="V4" s="68"/>
      <c r="W4" s="66"/>
      <c r="X4" s="17"/>
    </row>
    <row r="5" spans="1:25" ht="15.75" x14ac:dyDescent="0.25">
      <c r="A5" s="48">
        <v>1</v>
      </c>
      <c r="B5" s="82" t="s">
        <v>36</v>
      </c>
      <c r="C5" s="83"/>
      <c r="D5" s="19" t="s">
        <v>14</v>
      </c>
      <c r="E5" s="43">
        <v>15.49</v>
      </c>
      <c r="F5" s="29">
        <v>14.49</v>
      </c>
      <c r="G5" s="29">
        <v>12.99</v>
      </c>
      <c r="H5" s="29">
        <v>13.98</v>
      </c>
      <c r="I5" s="29">
        <v>14.49</v>
      </c>
      <c r="J5" s="29">
        <v>12.99</v>
      </c>
      <c r="K5" s="29">
        <v>15.99</v>
      </c>
      <c r="L5" s="29">
        <v>13.99</v>
      </c>
      <c r="M5" s="29">
        <v>14.89</v>
      </c>
      <c r="N5" s="29">
        <v>13.29</v>
      </c>
      <c r="O5" s="29">
        <v>12.99</v>
      </c>
      <c r="P5" s="34">
        <v>15.49</v>
      </c>
      <c r="Q5" s="29">
        <v>13.99</v>
      </c>
      <c r="R5" s="32">
        <f>AVERAGE(E5:Q5)</f>
        <v>14.235384615384616</v>
      </c>
      <c r="S5" s="32">
        <v>13.263999999999999</v>
      </c>
      <c r="T5" s="6">
        <f t="shared" ref="T5:T14" si="0">MIN(E5:Q5)</f>
        <v>12.99</v>
      </c>
      <c r="U5" s="7">
        <f t="shared" ref="U5:U14" si="1">MAX(E5:Q5)</f>
        <v>15.99</v>
      </c>
      <c r="V5" s="33">
        <f>(U5-T5)/T5*100%</f>
        <v>0.23094688221709006</v>
      </c>
      <c r="W5" s="38">
        <f>(R5-S5)/S5*100%</f>
        <v>7.3234666419226227E-2</v>
      </c>
      <c r="X5" s="17"/>
    </row>
    <row r="6" spans="1:25" ht="15.75" x14ac:dyDescent="0.25">
      <c r="A6" s="49">
        <v>2</v>
      </c>
      <c r="B6" s="70" t="s">
        <v>37</v>
      </c>
      <c r="C6" s="71"/>
      <c r="D6" s="20" t="s">
        <v>15</v>
      </c>
      <c r="E6" s="44">
        <v>5.99</v>
      </c>
      <c r="F6" s="30">
        <v>8.99</v>
      </c>
      <c r="G6" s="30">
        <v>7.38</v>
      </c>
      <c r="H6" s="30">
        <v>6.98</v>
      </c>
      <c r="I6" s="30">
        <v>6.99</v>
      </c>
      <c r="J6" s="30">
        <v>6.99</v>
      </c>
      <c r="K6" s="30">
        <v>4.99</v>
      </c>
      <c r="L6" s="30">
        <v>5.69</v>
      </c>
      <c r="M6" s="30">
        <v>7.99</v>
      </c>
      <c r="N6" s="30">
        <v>5.69</v>
      </c>
      <c r="O6" s="30">
        <v>6.99</v>
      </c>
      <c r="P6" s="35">
        <v>5.99</v>
      </c>
      <c r="Q6" s="30">
        <v>4.79</v>
      </c>
      <c r="R6" s="32">
        <f t="shared" ref="R6:R13" si="2">AVERAGE(E6:Q6)</f>
        <v>6.5730769230769237</v>
      </c>
      <c r="S6" s="32">
        <v>5.7490000000000006</v>
      </c>
      <c r="T6" s="6">
        <f t="shared" si="0"/>
        <v>4.79</v>
      </c>
      <c r="U6" s="7">
        <f t="shared" si="1"/>
        <v>8.99</v>
      </c>
      <c r="V6" s="23">
        <f t="shared" ref="V6:V13" si="3">(U6-T6)/T6*100%</f>
        <v>0.87682672233820458</v>
      </c>
      <c r="W6" s="38">
        <f t="shared" ref="W6:W14" si="4">(R6-S6)/S6*100%</f>
        <v>0.14334265490988399</v>
      </c>
      <c r="X6" s="17"/>
    </row>
    <row r="7" spans="1:25" ht="15.75" x14ac:dyDescent="0.25">
      <c r="A7" s="49">
        <v>3</v>
      </c>
      <c r="B7" s="70" t="s">
        <v>38</v>
      </c>
      <c r="C7" s="71"/>
      <c r="D7" s="20" t="s">
        <v>14</v>
      </c>
      <c r="E7" s="44">
        <v>10.99</v>
      </c>
      <c r="F7" s="30">
        <v>11.99</v>
      </c>
      <c r="G7" s="30">
        <v>10.75</v>
      </c>
      <c r="H7" s="30">
        <v>10.98</v>
      </c>
      <c r="I7" s="30">
        <v>8.49</v>
      </c>
      <c r="J7" s="30">
        <v>12.95</v>
      </c>
      <c r="K7" s="30">
        <v>9.9499999999999993</v>
      </c>
      <c r="L7" s="30">
        <v>8.4700000000000006</v>
      </c>
      <c r="M7" s="30">
        <v>11.99</v>
      </c>
      <c r="N7" s="30">
        <v>11.49</v>
      </c>
      <c r="O7" s="30">
        <v>10.99</v>
      </c>
      <c r="P7" s="35">
        <v>8.5500000000000007</v>
      </c>
      <c r="Q7" s="30">
        <v>11.99</v>
      </c>
      <c r="R7" s="32">
        <f t="shared" si="2"/>
        <v>10.736923076923075</v>
      </c>
      <c r="S7" s="32">
        <v>10.923333333333334</v>
      </c>
      <c r="T7" s="6">
        <f t="shared" si="0"/>
        <v>8.4700000000000006</v>
      </c>
      <c r="U7" s="7">
        <f t="shared" si="1"/>
        <v>12.95</v>
      </c>
      <c r="V7" s="23">
        <f t="shared" si="3"/>
        <v>0.52892561983471054</v>
      </c>
      <c r="W7" s="38">
        <f t="shared" si="4"/>
        <v>-1.7065327104997752E-2</v>
      </c>
      <c r="X7" s="17"/>
    </row>
    <row r="8" spans="1:25" ht="15.75" x14ac:dyDescent="0.25">
      <c r="A8" s="49">
        <v>4</v>
      </c>
      <c r="B8" s="72" t="s">
        <v>39</v>
      </c>
      <c r="C8" s="73"/>
      <c r="D8" s="20" t="s">
        <v>43</v>
      </c>
      <c r="E8" s="44">
        <v>8.99</v>
      </c>
      <c r="F8" s="30">
        <v>9.99</v>
      </c>
      <c r="G8" s="30">
        <v>9.98</v>
      </c>
      <c r="H8" s="30">
        <v>9.98</v>
      </c>
      <c r="I8" s="30">
        <v>7.99</v>
      </c>
      <c r="J8" s="30">
        <v>6.98</v>
      </c>
      <c r="K8" s="30">
        <v>8.98</v>
      </c>
      <c r="L8" s="30">
        <v>9.4499999999999993</v>
      </c>
      <c r="M8" s="30">
        <v>9.09</v>
      </c>
      <c r="N8" s="30">
        <v>8.59</v>
      </c>
      <c r="O8" s="30">
        <v>7.69</v>
      </c>
      <c r="P8" s="35">
        <v>6.49</v>
      </c>
      <c r="Q8" s="30">
        <v>5.79</v>
      </c>
      <c r="R8" s="32">
        <f t="shared" si="2"/>
        <v>8.4607692307692322</v>
      </c>
      <c r="S8" s="32">
        <v>7.9580000000000011</v>
      </c>
      <c r="T8" s="6">
        <f t="shared" si="0"/>
        <v>5.79</v>
      </c>
      <c r="U8" s="7">
        <f t="shared" si="1"/>
        <v>9.99</v>
      </c>
      <c r="V8" s="23">
        <f t="shared" si="3"/>
        <v>0.72538860103626945</v>
      </c>
      <c r="W8" s="38">
        <f t="shared" si="4"/>
        <v>6.3177837492992078E-2</v>
      </c>
      <c r="X8" s="17"/>
    </row>
    <row r="9" spans="1:25" ht="15.75" x14ac:dyDescent="0.25">
      <c r="A9" s="49">
        <v>5</v>
      </c>
      <c r="B9" s="70" t="s">
        <v>40</v>
      </c>
      <c r="C9" s="71"/>
      <c r="D9" s="20" t="s">
        <v>44</v>
      </c>
      <c r="E9" s="44">
        <v>3.59</v>
      </c>
      <c r="F9" s="30">
        <v>3.69</v>
      </c>
      <c r="G9" s="30">
        <v>3.98</v>
      </c>
      <c r="H9" s="30">
        <v>3.65</v>
      </c>
      <c r="I9" s="30">
        <v>3.38</v>
      </c>
      <c r="J9" s="30">
        <v>3.75</v>
      </c>
      <c r="K9" s="30">
        <v>3.89</v>
      </c>
      <c r="L9" s="30">
        <v>3.29</v>
      </c>
      <c r="M9" s="30">
        <v>3.89</v>
      </c>
      <c r="N9" s="30">
        <v>3.99</v>
      </c>
      <c r="O9" s="30">
        <v>3.98</v>
      </c>
      <c r="P9" s="35">
        <v>3.95</v>
      </c>
      <c r="Q9" s="30">
        <v>4.0999999999999996</v>
      </c>
      <c r="R9" s="32">
        <f t="shared" si="2"/>
        <v>3.7792307692307694</v>
      </c>
      <c r="S9" s="32">
        <v>3.653</v>
      </c>
      <c r="T9" s="6">
        <f t="shared" si="0"/>
        <v>3.29</v>
      </c>
      <c r="U9" s="7">
        <f t="shared" si="1"/>
        <v>4.0999999999999996</v>
      </c>
      <c r="V9" s="23">
        <f t="shared" si="3"/>
        <v>0.24620060790273543</v>
      </c>
      <c r="W9" s="38">
        <f t="shared" si="4"/>
        <v>3.455537071742934E-2</v>
      </c>
      <c r="X9" s="17"/>
    </row>
    <row r="10" spans="1:25" ht="15.75" x14ac:dyDescent="0.25">
      <c r="A10" s="49">
        <v>6</v>
      </c>
      <c r="B10" s="70" t="s">
        <v>41</v>
      </c>
      <c r="C10" s="71"/>
      <c r="D10" s="20" t="s">
        <v>45</v>
      </c>
      <c r="E10" s="44">
        <v>2.99</v>
      </c>
      <c r="F10" s="30">
        <v>3.89</v>
      </c>
      <c r="G10" s="30">
        <v>3.49</v>
      </c>
      <c r="H10" s="30">
        <v>2.98</v>
      </c>
      <c r="I10" s="30">
        <v>3.39</v>
      </c>
      <c r="J10" s="30">
        <v>2.99</v>
      </c>
      <c r="K10" s="30">
        <v>3.49</v>
      </c>
      <c r="L10" s="30">
        <v>2.95</v>
      </c>
      <c r="M10" s="30">
        <v>3.78</v>
      </c>
      <c r="N10" s="30">
        <v>3.75</v>
      </c>
      <c r="O10" s="30">
        <v>3.85</v>
      </c>
      <c r="P10" s="35">
        <v>2.99</v>
      </c>
      <c r="Q10" s="30">
        <v>3.29</v>
      </c>
      <c r="R10" s="32">
        <f t="shared" si="2"/>
        <v>3.3715384615384618</v>
      </c>
      <c r="S10" s="32">
        <v>3.1875000000000004</v>
      </c>
      <c r="T10" s="6">
        <f t="shared" si="0"/>
        <v>2.95</v>
      </c>
      <c r="U10" s="7">
        <f t="shared" si="1"/>
        <v>3.89</v>
      </c>
      <c r="V10" s="23">
        <f t="shared" si="3"/>
        <v>0.31864406779661014</v>
      </c>
      <c r="W10" s="38">
        <f t="shared" si="4"/>
        <v>5.7737556561085916E-2</v>
      </c>
      <c r="X10" s="17"/>
    </row>
    <row r="11" spans="1:25" ht="15.75" x14ac:dyDescent="0.25">
      <c r="A11" s="49">
        <v>7</v>
      </c>
      <c r="B11" s="72" t="s">
        <v>42</v>
      </c>
      <c r="C11" s="73"/>
      <c r="D11" s="20" t="s">
        <v>46</v>
      </c>
      <c r="E11" s="44">
        <v>6.59</v>
      </c>
      <c r="F11" s="30">
        <v>6.49</v>
      </c>
      <c r="G11" s="30">
        <v>5.99</v>
      </c>
      <c r="H11" s="30">
        <v>6.49</v>
      </c>
      <c r="I11" s="30">
        <v>4.49</v>
      </c>
      <c r="J11" s="30">
        <v>6.99</v>
      </c>
      <c r="K11" s="30">
        <v>6.78</v>
      </c>
      <c r="L11" s="30">
        <v>5.49</v>
      </c>
      <c r="M11" s="30">
        <v>7.89</v>
      </c>
      <c r="N11" s="30">
        <v>6.75</v>
      </c>
      <c r="O11" s="30">
        <v>5.99</v>
      </c>
      <c r="P11" s="35">
        <v>4.79</v>
      </c>
      <c r="Q11" s="30">
        <v>4.6900000000000004</v>
      </c>
      <c r="R11" s="32">
        <f t="shared" si="2"/>
        <v>6.1092307692307708</v>
      </c>
      <c r="S11" s="32">
        <v>6.2387500000000005</v>
      </c>
      <c r="T11" s="6">
        <f t="shared" si="0"/>
        <v>4.49</v>
      </c>
      <c r="U11" s="7">
        <f t="shared" si="1"/>
        <v>7.89</v>
      </c>
      <c r="V11" s="23">
        <f t="shared" si="3"/>
        <v>0.7572383073496658</v>
      </c>
      <c r="W11" s="38">
        <f t="shared" si="4"/>
        <v>-2.0760445725382434E-2</v>
      </c>
      <c r="X11" s="17"/>
    </row>
    <row r="12" spans="1:25" ht="15.75" x14ac:dyDescent="0.25">
      <c r="A12" s="49">
        <v>8</v>
      </c>
      <c r="B12" s="70" t="s">
        <v>18</v>
      </c>
      <c r="C12" s="71"/>
      <c r="D12" s="20" t="s">
        <v>47</v>
      </c>
      <c r="E12" s="44">
        <v>5.95</v>
      </c>
      <c r="F12" s="30">
        <v>7.52</v>
      </c>
      <c r="G12" s="30">
        <v>5.25</v>
      </c>
      <c r="H12" s="30">
        <v>3.29</v>
      </c>
      <c r="I12" s="30">
        <v>5.99</v>
      </c>
      <c r="J12" s="30">
        <v>4.99</v>
      </c>
      <c r="K12" s="30">
        <v>3.99</v>
      </c>
      <c r="L12" s="30">
        <v>4.9800000000000004</v>
      </c>
      <c r="M12" s="30">
        <v>5.88</v>
      </c>
      <c r="N12" s="30">
        <v>5.49</v>
      </c>
      <c r="O12" s="30">
        <v>5.99</v>
      </c>
      <c r="P12" s="35">
        <v>3.99</v>
      </c>
      <c r="Q12" s="30">
        <v>3.79</v>
      </c>
      <c r="R12" s="32">
        <f t="shared" si="2"/>
        <v>5.1615384615384636</v>
      </c>
      <c r="S12" s="32">
        <v>5.1560000000000006</v>
      </c>
      <c r="T12" s="6">
        <f t="shared" si="0"/>
        <v>3.29</v>
      </c>
      <c r="U12" s="7">
        <f t="shared" si="1"/>
        <v>7.52</v>
      </c>
      <c r="V12" s="23">
        <f t="shared" si="3"/>
        <v>1.2857142857142856</v>
      </c>
      <c r="W12" s="38">
        <f t="shared" si="4"/>
        <v>1.0741779554815838E-3</v>
      </c>
      <c r="X12" s="17"/>
    </row>
    <row r="13" spans="1:25" ht="15.75" x14ac:dyDescent="0.25">
      <c r="A13" s="49">
        <v>9</v>
      </c>
      <c r="B13" s="70" t="s">
        <v>16</v>
      </c>
      <c r="C13" s="71"/>
      <c r="D13" s="20" t="s">
        <v>47</v>
      </c>
      <c r="E13" s="44">
        <v>4.99</v>
      </c>
      <c r="F13" s="30">
        <v>4.99</v>
      </c>
      <c r="G13" s="30">
        <v>4.9800000000000004</v>
      </c>
      <c r="H13" s="30">
        <v>4.37</v>
      </c>
      <c r="I13" s="30">
        <v>4.6900000000000004</v>
      </c>
      <c r="J13" s="30">
        <v>5.99</v>
      </c>
      <c r="K13" s="30">
        <v>5.99</v>
      </c>
      <c r="L13" s="30">
        <v>3.99</v>
      </c>
      <c r="M13" s="30">
        <v>4.9800000000000004</v>
      </c>
      <c r="N13" s="30">
        <v>5.25</v>
      </c>
      <c r="O13" s="30">
        <v>3.69</v>
      </c>
      <c r="P13" s="35">
        <v>4.25</v>
      </c>
      <c r="Q13" s="30">
        <v>3.49</v>
      </c>
      <c r="R13" s="32">
        <f t="shared" si="2"/>
        <v>4.7423076923076932</v>
      </c>
      <c r="S13" s="32">
        <v>3.6850000000000001</v>
      </c>
      <c r="T13" s="6">
        <f t="shared" si="0"/>
        <v>3.49</v>
      </c>
      <c r="U13" s="7">
        <f t="shared" si="1"/>
        <v>5.99</v>
      </c>
      <c r="V13" s="23">
        <f t="shared" si="3"/>
        <v>0.7163323782234956</v>
      </c>
      <c r="W13" s="38">
        <f t="shared" si="4"/>
        <v>0.28692203319069015</v>
      </c>
      <c r="X13" s="17"/>
    </row>
    <row r="14" spans="1:25" ht="16.5" thickBot="1" x14ac:dyDescent="0.3">
      <c r="A14" s="50">
        <v>10</v>
      </c>
      <c r="B14" s="74" t="s">
        <v>17</v>
      </c>
      <c r="C14" s="75"/>
      <c r="D14" s="21" t="s">
        <v>47</v>
      </c>
      <c r="E14" s="45">
        <v>4.99</v>
      </c>
      <c r="F14" s="31">
        <v>4.99</v>
      </c>
      <c r="G14" s="31">
        <v>3.25</v>
      </c>
      <c r="H14" s="31">
        <v>3.29</v>
      </c>
      <c r="I14" s="31">
        <v>4.49</v>
      </c>
      <c r="J14" s="31">
        <v>4.99</v>
      </c>
      <c r="K14" s="31">
        <v>3.49</v>
      </c>
      <c r="L14" s="31">
        <v>3.99</v>
      </c>
      <c r="M14" s="31">
        <v>4.97</v>
      </c>
      <c r="N14" s="31">
        <v>4.49</v>
      </c>
      <c r="O14" s="31">
        <v>4.9800000000000004</v>
      </c>
      <c r="P14" s="36">
        <v>3.49</v>
      </c>
      <c r="Q14" s="31">
        <v>2.79</v>
      </c>
      <c r="R14" s="41">
        <f>AVERAGE(E14:Q14)</f>
        <v>4.1692307692307695</v>
      </c>
      <c r="S14" s="41">
        <v>2.641</v>
      </c>
      <c r="T14" s="37">
        <f t="shared" si="0"/>
        <v>2.79</v>
      </c>
      <c r="U14" s="7">
        <f t="shared" si="1"/>
        <v>4.99</v>
      </c>
      <c r="V14" s="24">
        <f>(U14-T14)/T14*100%</f>
        <v>0.78853046594982079</v>
      </c>
      <c r="W14" s="38">
        <f t="shared" si="4"/>
        <v>0.57865610345731522</v>
      </c>
      <c r="X14" s="17"/>
    </row>
    <row r="15" spans="1:25" ht="16.5" customHeight="1" thickBot="1" x14ac:dyDescent="0.3">
      <c r="A15" s="26"/>
      <c r="B15" s="76" t="s">
        <v>19</v>
      </c>
      <c r="C15" s="77"/>
      <c r="D15" s="78"/>
      <c r="E15" s="8">
        <f t="shared" ref="E15:J15" si="5">SUM(E5:E14)</f>
        <v>70.559999999999988</v>
      </c>
      <c r="F15" s="8">
        <f t="shared" si="5"/>
        <v>77.029999999999987</v>
      </c>
      <c r="G15" s="8">
        <f t="shared" si="5"/>
        <v>68.040000000000006</v>
      </c>
      <c r="H15" s="8">
        <f t="shared" si="5"/>
        <v>65.989999999999995</v>
      </c>
      <c r="I15" s="8">
        <f t="shared" si="5"/>
        <v>64.39</v>
      </c>
      <c r="J15" s="8">
        <f t="shared" si="5"/>
        <v>69.61</v>
      </c>
      <c r="K15" s="9">
        <f t="shared" ref="K15:Q15" si="6">SUM(K5:K14)</f>
        <v>67.539999999999992</v>
      </c>
      <c r="L15" s="9">
        <f t="shared" si="6"/>
        <v>62.290000000000006</v>
      </c>
      <c r="M15" s="9">
        <f t="shared" si="6"/>
        <v>75.350000000000009</v>
      </c>
      <c r="N15" s="9">
        <f t="shared" si="6"/>
        <v>68.78</v>
      </c>
      <c r="O15" s="9">
        <f t="shared" si="6"/>
        <v>67.14</v>
      </c>
      <c r="P15" s="9">
        <f t="shared" si="6"/>
        <v>59.980000000000011</v>
      </c>
      <c r="Q15" s="9">
        <f t="shared" si="6"/>
        <v>58.71</v>
      </c>
      <c r="R15" s="95" t="s">
        <v>33</v>
      </c>
      <c r="S15" s="96"/>
      <c r="T15" s="101">
        <f>SUM(T5:T14)</f>
        <v>52.34</v>
      </c>
      <c r="U15" s="87">
        <f>SUM(U5:U14)</f>
        <v>82.3</v>
      </c>
      <c r="V15" s="90">
        <f>(U15-T15)/T15*100%</f>
        <v>0.57241115781429097</v>
      </c>
      <c r="W15" s="84">
        <f>AVERAGE(W5,W6,W7,W8,W9,W10,W11,W12,W13,W14)</f>
        <v>0.12008746278737244</v>
      </c>
      <c r="X15" s="17"/>
    </row>
    <row r="16" spans="1:25" ht="15.75" customHeight="1" thickBot="1" x14ac:dyDescent="0.3">
      <c r="A16" s="26"/>
      <c r="B16" s="10" t="s">
        <v>20</v>
      </c>
      <c r="C16" s="11"/>
      <c r="D16" s="12"/>
      <c r="E16" s="22" t="s">
        <v>48</v>
      </c>
      <c r="F16" s="22" t="s">
        <v>48</v>
      </c>
      <c r="G16" s="22" t="s">
        <v>48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 t="s">
        <v>48</v>
      </c>
      <c r="Q16" s="39" t="s">
        <v>48</v>
      </c>
      <c r="R16" s="97"/>
      <c r="S16" s="98"/>
      <c r="T16" s="102"/>
      <c r="U16" s="88"/>
      <c r="V16" s="91"/>
      <c r="W16" s="85"/>
      <c r="X16" s="17"/>
    </row>
    <row r="17" spans="1:24" ht="16.5" thickBot="1" x14ac:dyDescent="0.3">
      <c r="A17" s="26"/>
      <c r="B17" s="79" t="s">
        <v>21</v>
      </c>
      <c r="C17" s="80"/>
      <c r="D17" s="81"/>
      <c r="E17" s="13" t="s">
        <v>22</v>
      </c>
      <c r="F17" s="13" t="s">
        <v>23</v>
      </c>
      <c r="G17" s="13" t="s">
        <v>24</v>
      </c>
      <c r="H17" s="13" t="s">
        <v>25</v>
      </c>
      <c r="I17" s="13" t="s">
        <v>26</v>
      </c>
      <c r="J17" s="14" t="s">
        <v>26</v>
      </c>
      <c r="K17" s="14" t="s">
        <v>27</v>
      </c>
      <c r="L17" s="14" t="s">
        <v>28</v>
      </c>
      <c r="M17" s="14" t="s">
        <v>29</v>
      </c>
      <c r="N17" s="14" t="s">
        <v>30</v>
      </c>
      <c r="O17" s="14" t="s">
        <v>31</v>
      </c>
      <c r="P17" s="16" t="s">
        <v>32</v>
      </c>
      <c r="Q17" s="40" t="s">
        <v>32</v>
      </c>
      <c r="R17" s="99"/>
      <c r="S17" s="100"/>
      <c r="T17" s="103"/>
      <c r="U17" s="89"/>
      <c r="V17" s="92"/>
      <c r="W17" s="86"/>
      <c r="X17" s="17"/>
    </row>
    <row r="18" spans="1:24" ht="15.75" x14ac:dyDescent="0.25">
      <c r="A18" s="27"/>
      <c r="B18" s="15" t="s">
        <v>34</v>
      </c>
      <c r="C18" s="15"/>
      <c r="D18" s="18"/>
      <c r="E18" s="15"/>
      <c r="F18" s="93"/>
      <c r="G18" s="94"/>
      <c r="H18" s="94"/>
      <c r="I18" s="94"/>
      <c r="J18" s="94"/>
      <c r="K18" s="94"/>
      <c r="L18" s="94"/>
      <c r="M18" s="15"/>
      <c r="N18" s="15"/>
      <c r="O18" s="15"/>
      <c r="P18" s="15"/>
      <c r="Q18" s="15"/>
      <c r="R18" s="3"/>
      <c r="S18" s="3"/>
      <c r="T18" s="17"/>
      <c r="U18" s="17"/>
    </row>
    <row r="19" spans="1:24" ht="15.75" x14ac:dyDescent="0.25">
      <c r="A19" s="1"/>
      <c r="B19" s="69" t="s">
        <v>53</v>
      </c>
      <c r="C19" s="69"/>
      <c r="D19" s="69"/>
      <c r="E19" s="17"/>
      <c r="F19" s="17"/>
      <c r="G19" s="17"/>
      <c r="H19" s="17"/>
      <c r="I19" s="17"/>
      <c r="J19" s="3"/>
      <c r="K19" s="3"/>
      <c r="L19" s="3"/>
      <c r="M19" s="3"/>
      <c r="N19" s="3"/>
      <c r="O19" s="3"/>
      <c r="P19" s="3"/>
      <c r="Q19" s="3"/>
      <c r="R19" s="3"/>
      <c r="S19" s="3"/>
      <c r="T19" s="17"/>
      <c r="U19" s="17"/>
    </row>
    <row r="20" spans="1:24" x14ac:dyDescent="0.2">
      <c r="A20" s="1"/>
      <c r="B20" s="25" t="s">
        <v>52</v>
      </c>
      <c r="C20" s="17"/>
      <c r="D20" s="17"/>
      <c r="E20" s="17"/>
      <c r="F20" s="17"/>
      <c r="G20" s="17"/>
      <c r="H20" s="17"/>
      <c r="I20" s="17"/>
      <c r="J20" s="47"/>
      <c r="K20" s="17"/>
      <c r="L20" s="17"/>
      <c r="M20" s="17"/>
      <c r="N20" s="17"/>
      <c r="O20" s="17"/>
      <c r="P20" s="17"/>
      <c r="Q20" s="17"/>
      <c r="R20" s="17"/>
    </row>
    <row r="21" spans="1:24" ht="9" customHeight="1" x14ac:dyDescent="0.2"/>
    <row r="22" spans="1:24" hidden="1" x14ac:dyDescent="0.2"/>
    <row r="23" spans="1:24" ht="42" customHeight="1" x14ac:dyDescent="0.2"/>
    <row r="24" spans="1:24" ht="48" customHeight="1" x14ac:dyDescent="0.2"/>
    <row r="25" spans="1:24" ht="12.75" customHeight="1" x14ac:dyDescent="0.2"/>
    <row r="26" spans="1:24" ht="13.5" customHeight="1" x14ac:dyDescent="0.2"/>
    <row r="34" ht="19.5" customHeight="1" x14ac:dyDescent="0.2"/>
    <row r="35" ht="21" customHeight="1" x14ac:dyDescent="0.2"/>
    <row r="36" ht="12.75" customHeight="1" x14ac:dyDescent="0.2"/>
    <row r="37" ht="13.5" customHeight="1" x14ac:dyDescent="0.2"/>
  </sheetData>
  <sheetProtection password="C52C" sheet="1" objects="1" scenarios="1"/>
  <mergeCells count="28">
    <mergeCell ref="W15:W17"/>
    <mergeCell ref="U15:U17"/>
    <mergeCell ref="V15:V17"/>
    <mergeCell ref="F18:L18"/>
    <mergeCell ref="R15:S17"/>
    <mergeCell ref="T15:T17"/>
    <mergeCell ref="B5:C5"/>
    <mergeCell ref="B6:C6"/>
    <mergeCell ref="B7:C7"/>
    <mergeCell ref="B8:C8"/>
    <mergeCell ref="B9:C9"/>
    <mergeCell ref="B19:D19"/>
    <mergeCell ref="B10:C10"/>
    <mergeCell ref="B11:C11"/>
    <mergeCell ref="B12:C12"/>
    <mergeCell ref="B13:C13"/>
    <mergeCell ref="B14:C14"/>
    <mergeCell ref="B15:D15"/>
    <mergeCell ref="B17:D17"/>
    <mergeCell ref="B2:W2"/>
    <mergeCell ref="B3:C3"/>
    <mergeCell ref="E3:Q3"/>
    <mergeCell ref="R3:R4"/>
    <mergeCell ref="S3:S4"/>
    <mergeCell ref="T3:T4"/>
    <mergeCell ref="U3:U4"/>
    <mergeCell ref="V3:V4"/>
    <mergeCell ref="W3:W4"/>
  </mergeCells>
  <pageMargins left="0.511811024" right="0.511811024" top="0.78740157499999996" bottom="0.78740157499999996" header="0.31496062000000002" footer="0.31496062000000002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Gabinete Prefeito</dc:creator>
  <cp:lastModifiedBy>LUIZ FELIPE</cp:lastModifiedBy>
  <cp:lastPrinted>2020-03-30T18:56:16Z</cp:lastPrinted>
  <dcterms:created xsi:type="dcterms:W3CDTF">2002-10-16T16:22:15Z</dcterms:created>
  <dcterms:modified xsi:type="dcterms:W3CDTF">2020-03-30T19:22:10Z</dcterms:modified>
</cp:coreProperties>
</file>