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1100" yWindow="0" windowWidth="18060" windowHeight="10260"/>
  </bookViews>
  <sheets>
    <sheet name="Plan1" sheetId="1" r:id="rId1"/>
    <sheet name="Plan2" sheetId="2" r:id="rId2"/>
    <sheet name="Plan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3" i="1" l="1"/>
  <c r="D43" i="1"/>
  <c r="T8" i="1" l="1"/>
  <c r="T42" i="1"/>
  <c r="T38" i="1"/>
  <c r="T37" i="1"/>
  <c r="T36" i="1"/>
  <c r="T35" i="1"/>
  <c r="T34" i="1"/>
  <c r="T33" i="1"/>
  <c r="T32" i="1"/>
  <c r="T31" i="1"/>
  <c r="T27" i="1"/>
  <c r="T26" i="1"/>
  <c r="T25" i="1"/>
  <c r="T24" i="1"/>
  <c r="T23" i="1"/>
  <c r="T22" i="1"/>
  <c r="T21" i="1"/>
  <c r="T20" i="1"/>
  <c r="T19" i="1"/>
  <c r="T17" i="1"/>
  <c r="T16" i="1"/>
  <c r="T15" i="1"/>
  <c r="T14" i="1"/>
  <c r="T13" i="1"/>
  <c r="T12" i="1"/>
  <c r="T11" i="1"/>
  <c r="T10" i="1"/>
  <c r="T28" i="1" l="1"/>
  <c r="T41" i="1" l="1"/>
  <c r="T40" i="1"/>
  <c r="T9" i="1"/>
  <c r="V8" i="1" l="1"/>
  <c r="U9" i="1"/>
  <c r="U8" i="1"/>
  <c r="T29" i="1"/>
  <c r="W8" i="1"/>
  <c r="X8" i="1" s="1"/>
  <c r="Z9" i="1"/>
  <c r="Z10" i="1"/>
  <c r="Z11" i="1"/>
  <c r="Z12" i="1"/>
  <c r="Z13" i="1"/>
  <c r="Z14" i="1"/>
  <c r="Z15" i="1"/>
  <c r="Z16" i="1"/>
  <c r="Z17" i="1"/>
  <c r="Z19" i="1"/>
  <c r="Z20" i="1"/>
  <c r="Z21" i="1"/>
  <c r="Z22" i="1"/>
  <c r="Z23" i="1"/>
  <c r="Z24" i="1"/>
  <c r="Z25" i="1"/>
  <c r="Z26" i="1"/>
  <c r="Z27" i="1"/>
  <c r="Z28" i="1"/>
  <c r="Z29" i="1"/>
  <c r="Z31" i="1"/>
  <c r="Z32" i="1"/>
  <c r="Z33" i="1"/>
  <c r="Z34" i="1"/>
  <c r="Z35" i="1"/>
  <c r="Z36" i="1"/>
  <c r="Z37" i="1"/>
  <c r="Z38" i="1"/>
  <c r="Z40" i="1"/>
  <c r="Z41" i="1"/>
  <c r="Z42" i="1"/>
  <c r="Z8" i="1"/>
  <c r="AA8" i="1" s="1"/>
  <c r="H43" i="1" l="1"/>
  <c r="R43" i="1" l="1"/>
  <c r="S43" i="1"/>
  <c r="K43" i="1"/>
  <c r="L43" i="1"/>
  <c r="M43" i="1"/>
  <c r="N43" i="1"/>
  <c r="O43" i="1"/>
  <c r="P43" i="1"/>
  <c r="Q43" i="1"/>
  <c r="E43" i="1"/>
  <c r="F43" i="1"/>
  <c r="G43" i="1"/>
  <c r="I43" i="1"/>
  <c r="J43" i="1"/>
  <c r="V43" i="1" l="1"/>
  <c r="W43" i="1"/>
  <c r="U43" i="1"/>
  <c r="T43" i="1"/>
  <c r="W9" i="1"/>
  <c r="X43" i="1" l="1"/>
  <c r="U31" i="1"/>
  <c r="W31" i="1"/>
  <c r="AA31" i="1"/>
  <c r="AA9" i="1" l="1"/>
  <c r="AA10" i="1"/>
  <c r="AA11" i="1"/>
  <c r="AA12" i="1"/>
  <c r="AA13" i="1"/>
  <c r="AA14" i="1"/>
  <c r="AA15" i="1"/>
  <c r="AA16" i="1"/>
  <c r="AA17" i="1"/>
  <c r="AA19" i="1"/>
  <c r="AA20" i="1"/>
  <c r="AA21" i="1"/>
  <c r="AA22" i="1"/>
  <c r="AA23" i="1"/>
  <c r="AA24" i="1"/>
  <c r="AA25" i="1"/>
  <c r="AA26" i="1"/>
  <c r="AA27" i="1"/>
  <c r="AA28" i="1"/>
  <c r="AA29" i="1"/>
  <c r="AA32" i="1"/>
  <c r="AA33" i="1"/>
  <c r="AA34" i="1"/>
  <c r="AA35" i="1"/>
  <c r="AA36" i="1"/>
  <c r="AA37" i="1"/>
  <c r="AA38" i="1"/>
  <c r="AA40" i="1"/>
  <c r="AA41" i="1"/>
  <c r="AA42" i="1"/>
  <c r="W10" i="1"/>
  <c r="W11" i="1"/>
  <c r="W12" i="1"/>
  <c r="W13" i="1"/>
  <c r="W14" i="1"/>
  <c r="W15" i="1"/>
  <c r="W16" i="1"/>
  <c r="W17" i="1"/>
  <c r="W19" i="1"/>
  <c r="W20" i="1"/>
  <c r="W21" i="1"/>
  <c r="W22" i="1"/>
  <c r="W23" i="1"/>
  <c r="W24" i="1"/>
  <c r="W25" i="1"/>
  <c r="W26" i="1"/>
  <c r="W27" i="1"/>
  <c r="W28" i="1"/>
  <c r="W29" i="1"/>
  <c r="W32" i="1"/>
  <c r="W33" i="1"/>
  <c r="W34" i="1"/>
  <c r="W35" i="1"/>
  <c r="W36" i="1"/>
  <c r="W37" i="1"/>
  <c r="W38" i="1"/>
  <c r="W40" i="1"/>
  <c r="W41" i="1"/>
  <c r="W42" i="1"/>
  <c r="V19" i="1"/>
  <c r="V20" i="1"/>
  <c r="V21" i="1"/>
  <c r="V22" i="1"/>
  <c r="V23" i="1"/>
  <c r="V24" i="1"/>
  <c r="V25" i="1"/>
  <c r="V26" i="1"/>
  <c r="V27" i="1"/>
  <c r="V28" i="1"/>
  <c r="V29" i="1"/>
  <c r="V31" i="1"/>
  <c r="X31" i="1" s="1"/>
  <c r="V32" i="1"/>
  <c r="V33" i="1"/>
  <c r="V34" i="1"/>
  <c r="V35" i="1"/>
  <c r="V36" i="1"/>
  <c r="V37" i="1"/>
  <c r="V38" i="1"/>
  <c r="V40" i="1"/>
  <c r="V41" i="1"/>
  <c r="V42" i="1"/>
  <c r="V9" i="1"/>
  <c r="V10" i="1"/>
  <c r="V11" i="1"/>
  <c r="V12" i="1"/>
  <c r="V13" i="1"/>
  <c r="V14" i="1"/>
  <c r="V15" i="1"/>
  <c r="V16" i="1"/>
  <c r="V17" i="1"/>
  <c r="U41" i="1"/>
  <c r="U42" i="1"/>
  <c r="U40" i="1"/>
  <c r="U32" i="1"/>
  <c r="U33" i="1"/>
  <c r="U34" i="1"/>
  <c r="U35" i="1"/>
  <c r="U36" i="1"/>
  <c r="U37" i="1"/>
  <c r="U38" i="1"/>
  <c r="U20" i="1"/>
  <c r="U21" i="1"/>
  <c r="U22" i="1"/>
  <c r="U23" i="1"/>
  <c r="U24" i="1"/>
  <c r="U25" i="1"/>
  <c r="U26" i="1"/>
  <c r="U27" i="1"/>
  <c r="U28" i="1"/>
  <c r="U29" i="1"/>
  <c r="U19" i="1"/>
  <c r="U10" i="1"/>
  <c r="U11" i="1"/>
  <c r="U12" i="1"/>
  <c r="U13" i="1"/>
  <c r="U14" i="1"/>
  <c r="U15" i="1"/>
  <c r="U16" i="1"/>
  <c r="U17" i="1"/>
  <c r="X21" i="1" l="1"/>
  <c r="X37" i="1"/>
  <c r="X33" i="1"/>
  <c r="X36" i="1"/>
  <c r="X25" i="1"/>
  <c r="X17" i="1"/>
  <c r="X35" i="1"/>
  <c r="X29" i="1"/>
  <c r="X28" i="1"/>
  <c r="X13" i="1"/>
  <c r="X10" i="1"/>
  <c r="X41" i="1"/>
  <c r="X34" i="1"/>
  <c r="X32" i="1"/>
  <c r="X24" i="1"/>
  <c r="X23" i="1"/>
  <c r="X20" i="1"/>
  <c r="X19" i="1"/>
  <c r="X26" i="1"/>
  <c r="X22" i="1"/>
  <c r="X42" i="1"/>
  <c r="X40" i="1"/>
  <c r="X38" i="1"/>
  <c r="X27" i="1"/>
  <c r="X16" i="1"/>
  <c r="X15" i="1"/>
  <c r="X14" i="1"/>
  <c r="X12" i="1"/>
  <c r="X11" i="1"/>
  <c r="X9" i="1"/>
</calcChain>
</file>

<file path=xl/sharedStrings.xml><?xml version="1.0" encoding="utf-8"?>
<sst xmlns="http://schemas.openxmlformats.org/spreadsheetml/2006/main" count="107" uniqueCount="71">
  <si>
    <t>BRETAS</t>
  </si>
  <si>
    <t>S. CAMPEÃO</t>
  </si>
  <si>
    <t>S. ECONOMIA</t>
  </si>
  <si>
    <t>S.CONQUISTA</t>
  </si>
  <si>
    <t>COM. FARIA</t>
  </si>
  <si>
    <t>S. REIS</t>
  </si>
  <si>
    <t>C. DE CARNE</t>
  </si>
  <si>
    <t>BRASÍLIA</t>
  </si>
  <si>
    <t>COSTA</t>
  </si>
  <si>
    <t>JR</t>
  </si>
  <si>
    <t xml:space="preserve">             SUPERMERCADOS / CASAS DE CARNES</t>
  </si>
  <si>
    <t>S. KGL</t>
  </si>
  <si>
    <t>PÇ MÉDIO SUPER- MERCADOS</t>
  </si>
  <si>
    <t>PÇ MÉDIO CASA DE CARNE</t>
  </si>
  <si>
    <t>Menor Preço Geral</t>
  </si>
  <si>
    <t>Maior Preço Geral</t>
  </si>
  <si>
    <t>PICANHA</t>
  </si>
  <si>
    <t>FILÉ</t>
  </si>
  <si>
    <t>CONTRA FILÉ</t>
  </si>
  <si>
    <t>ALCATRA</t>
  </si>
  <si>
    <t>COXÃO MOLE</t>
  </si>
  <si>
    <t>PONTA DA PICANHA</t>
  </si>
  <si>
    <t>PATINHO</t>
  </si>
  <si>
    <t>COSTELA</t>
  </si>
  <si>
    <t>CUPIM</t>
  </si>
  <si>
    <t>LAGARTO</t>
  </si>
  <si>
    <t>ACÉM</t>
  </si>
  <si>
    <t>FÍGADO</t>
  </si>
  <si>
    <t>GRANITO</t>
  </si>
  <si>
    <t>MÚSCULO</t>
  </si>
  <si>
    <t>PALETA</t>
  </si>
  <si>
    <t>PEIXINHO</t>
  </si>
  <si>
    <t>PICADINHO</t>
  </si>
  <si>
    <t>RABADA</t>
  </si>
  <si>
    <t>LINGUIÇA MISTA</t>
  </si>
  <si>
    <t>CARNE DE SOL</t>
  </si>
  <si>
    <t>LOMBO</t>
  </si>
  <si>
    <t>PERNIL C/ OSSO</t>
  </si>
  <si>
    <t>PERNIL S/ OSSO</t>
  </si>
  <si>
    <t>TOUCINHO</t>
  </si>
  <si>
    <t>COSTELINHA</t>
  </si>
  <si>
    <t>BISTECA</t>
  </si>
  <si>
    <t>SUAN</t>
  </si>
  <si>
    <t>LINGUIÇA DE PORCO</t>
  </si>
  <si>
    <t>FRANGO CONGELADO</t>
  </si>
  <si>
    <t>FRANGO RESFRIADO</t>
  </si>
  <si>
    <t>LINGUIÇA DE FRANGO</t>
  </si>
  <si>
    <t xml:space="preserve">BOVINOS </t>
  </si>
  <si>
    <t>SUÍNOS</t>
  </si>
  <si>
    <t>AVES</t>
  </si>
  <si>
    <t>Fonte: Procon Municipal de Rio Verde - GO</t>
  </si>
  <si>
    <t>SOL NASCENTE</t>
  </si>
  <si>
    <t>NT</t>
  </si>
  <si>
    <t>DATA DA PESQUISA:</t>
  </si>
  <si>
    <t>Total de Tipos de Carnes Pesquisadas: 32</t>
  </si>
  <si>
    <t>Variação Maior e menor PÇ</t>
  </si>
  <si>
    <t>S. RECIFE</t>
  </si>
  <si>
    <t>PAEZE</t>
  </si>
  <si>
    <t>DINAMITE</t>
  </si>
  <si>
    <t>LUCAS</t>
  </si>
  <si>
    <t>PONTUAL</t>
  </si>
  <si>
    <t>ATACADÃO</t>
  </si>
  <si>
    <t>Valor Total</t>
  </si>
  <si>
    <t>Valores Sujeitos a Alterações.</t>
  </si>
  <si>
    <t>FRALDINHA</t>
  </si>
  <si>
    <t>Fiscais Procon: ROBERT RAYLLER / MATHEUS MORAES / DANILO MORAES. MAT: 45.733 / 32.267 / 42.680. / Antonio G. Morais Jr. Mat: 8.484</t>
  </si>
  <si>
    <t>PESQUISA DE PREÇO DE CARNES  REALIZADA NOS SUPERMERCADOS E CASAS DE CARNES - AGOSTO/2019</t>
  </si>
  <si>
    <t>Porcentagem (%) Geral Entre  JULHO/AGOSTO 2019</t>
  </si>
  <si>
    <t>PÇ MÉDIO GERAL  JULHO/ 2019</t>
  </si>
  <si>
    <t>PÇ MÉDIO GERAL AGOSTO /2019</t>
  </si>
  <si>
    <t>Data da Digitação: 27/08/2019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</si>
</sst>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4"/>
      <color indexed="18"/>
      <name val="Arial"/>
      <family val="2"/>
    </font>
    <font>
      <b/>
      <sz val="12"/>
      <color indexed="5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5" tint="-0.499984740745262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3" tint="-0.249977111117893"/>
      <name val="Arial"/>
      <family val="2"/>
    </font>
    <font>
      <b/>
      <i/>
      <sz val="18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1" applyFont="1" applyFill="1" applyBorder="1" applyAlignment="1">
      <alignment horizontal="center"/>
    </xf>
    <xf numFmtId="0" fontId="9" fillId="0" borderId="0" xfId="0" applyFont="1"/>
    <xf numFmtId="0" fontId="10" fillId="0" borderId="0" xfId="1" applyFont="1"/>
    <xf numFmtId="0" fontId="11" fillId="0" borderId="0" xfId="0" applyFont="1"/>
    <xf numFmtId="0" fontId="9" fillId="0" borderId="0" xfId="0" applyFont="1" applyFill="1"/>
    <xf numFmtId="0" fontId="4" fillId="7" borderId="12" xfId="1" applyFont="1" applyFill="1" applyBorder="1" applyAlignment="1">
      <alignment horizontal="left"/>
    </xf>
    <xf numFmtId="0" fontId="4" fillId="7" borderId="5" xfId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0" fontId="11" fillId="0" borderId="0" xfId="0" applyFont="1" applyBorder="1"/>
    <xf numFmtId="0" fontId="5" fillId="4" borderId="22" xfId="5" applyFont="1" applyFill="1" applyBorder="1" applyAlignment="1">
      <alignment horizontal="left"/>
    </xf>
    <xf numFmtId="0" fontId="13" fillId="4" borderId="22" xfId="5" applyFont="1" applyFill="1" applyBorder="1" applyAlignment="1">
      <alignment horizontal="left" vertical="center"/>
    </xf>
    <xf numFmtId="0" fontId="13" fillId="4" borderId="22" xfId="5" applyFont="1" applyFill="1" applyBorder="1" applyAlignment="1">
      <alignment horizontal="left"/>
    </xf>
    <xf numFmtId="0" fontId="4" fillId="7" borderId="12" xfId="1" applyFont="1" applyFill="1" applyBorder="1" applyAlignment="1">
      <alignment horizontal="center"/>
    </xf>
    <xf numFmtId="0" fontId="9" fillId="0" borderId="1" xfId="0" applyFont="1" applyBorder="1"/>
    <xf numFmtId="0" fontId="9" fillId="0" borderId="18" xfId="0" applyFont="1" applyBorder="1"/>
    <xf numFmtId="0" fontId="10" fillId="0" borderId="1" xfId="1" applyFont="1" applyBorder="1"/>
    <xf numFmtId="0" fontId="10" fillId="0" borderId="20" xfId="1" applyFont="1" applyBorder="1"/>
    <xf numFmtId="0" fontId="11" fillId="0" borderId="22" xfId="0" applyFont="1" applyBorder="1"/>
    <xf numFmtId="0" fontId="5" fillId="4" borderId="22" xfId="0" applyFont="1" applyFill="1" applyBorder="1"/>
    <xf numFmtId="0" fontId="11" fillId="4" borderId="22" xfId="0" applyFont="1" applyFill="1" applyBorder="1"/>
    <xf numFmtId="0" fontId="7" fillId="0" borderId="22" xfId="5" applyFont="1" applyBorder="1" applyAlignment="1">
      <alignment horizontal="left"/>
    </xf>
    <xf numFmtId="164" fontId="20" fillId="0" borderId="10" xfId="0" applyNumberFormat="1" applyFont="1" applyBorder="1"/>
    <xf numFmtId="164" fontId="20" fillId="0" borderId="8" xfId="0" applyNumberFormat="1" applyFont="1" applyBorder="1"/>
    <xf numFmtId="0" fontId="6" fillId="4" borderId="13" xfId="0" applyFont="1" applyFill="1" applyBorder="1"/>
    <xf numFmtId="0" fontId="20" fillId="4" borderId="13" xfId="0" applyFont="1" applyFill="1" applyBorder="1"/>
    <xf numFmtId="164" fontId="20" fillId="0" borderId="26" xfId="0" applyNumberFormat="1" applyFont="1" applyBorder="1"/>
    <xf numFmtId="10" fontId="20" fillId="0" borderId="23" xfId="0" applyNumberFormat="1" applyFont="1" applyBorder="1"/>
    <xf numFmtId="10" fontId="20" fillId="0" borderId="21" xfId="0" applyNumberFormat="1" applyFont="1" applyBorder="1"/>
    <xf numFmtId="10" fontId="20" fillId="4" borderId="24" xfId="0" applyNumberFormat="1" applyFont="1" applyFill="1" applyBorder="1"/>
    <xf numFmtId="10" fontId="20" fillId="0" borderId="25" xfId="0" applyNumberFormat="1" applyFont="1" applyBorder="1"/>
    <xf numFmtId="14" fontId="12" fillId="4" borderId="0" xfId="0" applyNumberFormat="1" applyFont="1" applyFill="1"/>
    <xf numFmtId="10" fontId="20" fillId="0" borderId="10" xfId="0" applyNumberFormat="1" applyFont="1" applyBorder="1"/>
    <xf numFmtId="0" fontId="12" fillId="0" borderId="0" xfId="0" applyFont="1" applyBorder="1" applyAlignment="1">
      <alignment horizontal="left"/>
    </xf>
    <xf numFmtId="0" fontId="11" fillId="0" borderId="27" xfId="0" applyFont="1" applyBorder="1"/>
    <xf numFmtId="0" fontId="7" fillId="0" borderId="27" xfId="5" applyFont="1" applyBorder="1" applyAlignment="1">
      <alignment horizontal="left"/>
    </xf>
    <xf numFmtId="14" fontId="12" fillId="4" borderId="6" xfId="0" applyNumberFormat="1" applyFont="1" applyFill="1" applyBorder="1"/>
    <xf numFmtId="164" fontId="20" fillId="8" borderId="15" xfId="0" applyNumberFormat="1" applyFont="1" applyFill="1" applyBorder="1"/>
    <xf numFmtId="10" fontId="20" fillId="8" borderId="16" xfId="0" applyNumberFormat="1" applyFont="1" applyFill="1" applyBorder="1"/>
    <xf numFmtId="164" fontId="20" fillId="9" borderId="12" xfId="0" applyNumberFormat="1" applyFont="1" applyFill="1" applyBorder="1"/>
    <xf numFmtId="164" fontId="20" fillId="9" borderId="5" xfId="0" applyNumberFormat="1" applyFont="1" applyFill="1" applyBorder="1"/>
    <xf numFmtId="164" fontId="20" fillId="9" borderId="14" xfId="0" applyNumberFormat="1" applyFont="1" applyFill="1" applyBorder="1"/>
    <xf numFmtId="164" fontId="20" fillId="9" borderId="8" xfId="0" applyNumberFormat="1" applyFont="1" applyFill="1" applyBorder="1"/>
    <xf numFmtId="164" fontId="20" fillId="9" borderId="26" xfId="0" applyNumberFormat="1" applyFont="1" applyFill="1" applyBorder="1"/>
    <xf numFmtId="0" fontId="20" fillId="9" borderId="10" xfId="0" applyNumberFormat="1" applyFont="1" applyFill="1" applyBorder="1"/>
    <xf numFmtId="0" fontId="19" fillId="0" borderId="0" xfId="0" applyFont="1" applyAlignment="1"/>
    <xf numFmtId="0" fontId="12" fillId="0" borderId="0" xfId="0" applyFont="1" applyAlignment="1"/>
    <xf numFmtId="0" fontId="20" fillId="0" borderId="0" xfId="0" applyFont="1" applyAlignment="1"/>
    <xf numFmtId="164" fontId="20" fillId="4" borderId="12" xfId="0" applyNumberFormat="1" applyFont="1" applyFill="1" applyBorder="1"/>
    <xf numFmtId="164" fontId="20" fillId="11" borderId="10" xfId="0" applyNumberFormat="1" applyFont="1" applyFill="1" applyBorder="1"/>
    <xf numFmtId="164" fontId="20" fillId="11" borderId="8" xfId="0" applyNumberFormat="1" applyFont="1" applyFill="1" applyBorder="1"/>
    <xf numFmtId="164" fontId="20" fillId="11" borderId="29" xfId="0" applyNumberFormat="1" applyFont="1" applyFill="1" applyBorder="1"/>
    <xf numFmtId="164" fontId="20" fillId="11" borderId="11" xfId="0" applyNumberFormat="1" applyFont="1" applyFill="1" applyBorder="1"/>
    <xf numFmtId="164" fontId="20" fillId="11" borderId="4" xfId="0" applyNumberFormat="1" applyFont="1" applyFill="1" applyBorder="1"/>
    <xf numFmtId="164" fontId="20" fillId="11" borderId="28" xfId="0" applyNumberFormat="1" applyFont="1" applyFill="1" applyBorder="1"/>
    <xf numFmtId="0" fontId="21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2" fillId="10" borderId="0" xfId="0" applyFont="1" applyFill="1" applyAlignment="1">
      <alignment horizontal="left"/>
    </xf>
    <xf numFmtId="0" fontId="11" fillId="0" borderId="7" xfId="0" applyFont="1" applyBorder="1" applyAlignment="1">
      <alignment horizontal="center"/>
    </xf>
    <xf numFmtId="0" fontId="2" fillId="6" borderId="3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0" fontId="12" fillId="9" borderId="31" xfId="0" applyFont="1" applyFill="1" applyBorder="1" applyAlignment="1">
      <alignment horizontal="center"/>
    </xf>
    <xf numFmtId="0" fontId="16" fillId="5" borderId="3" xfId="1" applyFont="1" applyFill="1" applyBorder="1" applyAlignment="1">
      <alignment horizontal="center" wrapText="1"/>
    </xf>
    <xf numFmtId="0" fontId="16" fillId="5" borderId="6" xfId="1" applyFont="1" applyFill="1" applyBorder="1" applyAlignment="1">
      <alignment horizontal="center" wrapText="1"/>
    </xf>
    <xf numFmtId="0" fontId="16" fillId="5" borderId="7" xfId="1" applyFont="1" applyFill="1" applyBorder="1" applyAlignment="1">
      <alignment horizontal="center" wrapText="1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4" fillId="6" borderId="7" xfId="1" applyFont="1" applyFill="1" applyBorder="1" applyAlignment="1">
      <alignment horizontal="center" vertical="center" wrapText="1"/>
    </xf>
    <xf numFmtId="0" fontId="14" fillId="7" borderId="3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horizontal="center" vertical="center" wrapText="1"/>
    </xf>
    <xf numFmtId="0" fontId="14" fillId="7" borderId="7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wrapText="1"/>
    </xf>
    <xf numFmtId="0" fontId="15" fillId="5" borderId="6" xfId="1" applyFont="1" applyFill="1" applyBorder="1" applyAlignment="1">
      <alignment horizontal="center" wrapText="1"/>
    </xf>
    <xf numFmtId="0" fontId="15" fillId="5" borderId="7" xfId="1" applyFont="1" applyFill="1" applyBorder="1" applyAlignment="1">
      <alignment horizontal="center" wrapText="1"/>
    </xf>
    <xf numFmtId="0" fontId="17" fillId="5" borderId="3" xfId="1" applyFont="1" applyFill="1" applyBorder="1" applyAlignment="1">
      <alignment horizontal="center" wrapText="1"/>
    </xf>
    <xf numFmtId="0" fontId="17" fillId="5" borderId="6" xfId="1" applyFont="1" applyFill="1" applyBorder="1" applyAlignment="1">
      <alignment horizontal="center" wrapText="1"/>
    </xf>
    <xf numFmtId="0" fontId="17" fillId="5" borderId="7" xfId="1" applyFont="1" applyFill="1" applyBorder="1" applyAlignment="1">
      <alignment horizont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2" fillId="6" borderId="3" xfId="1" applyNumberFormat="1" applyFont="1" applyFill="1" applyBorder="1" applyAlignment="1">
      <alignment horizontal="center" vertical="center"/>
    </xf>
    <xf numFmtId="0" fontId="2" fillId="6" borderId="7" xfId="1" applyNumberFormat="1" applyFont="1" applyFill="1" applyBorder="1" applyAlignment="1">
      <alignment horizontal="center" vertical="center"/>
    </xf>
    <xf numFmtId="164" fontId="6" fillId="11" borderId="10" xfId="0" applyNumberFormat="1" applyFont="1" applyFill="1" applyBorder="1"/>
    <xf numFmtId="164" fontId="6" fillId="11" borderId="8" xfId="0" applyNumberFormat="1" applyFont="1" applyFill="1" applyBorder="1"/>
  </cellXfs>
  <cellStyles count="9">
    <cellStyle name="Moeda 2" xfId="2"/>
    <cellStyle name="Moeda 3" xfId="6"/>
    <cellStyle name="Normal" xfId="0" builtinId="0"/>
    <cellStyle name="Normal 2" xfId="1"/>
    <cellStyle name="Normal 3" xfId="5"/>
    <cellStyle name="Porcentagem 2" xfId="3"/>
    <cellStyle name="Porcentagem 3" xfId="7"/>
    <cellStyle name="Vírgula 2" xfId="4"/>
    <cellStyle name="Vírgula 3" xfId="8"/>
  </cellStyles>
  <dxfs count="0"/>
  <tableStyles count="0" defaultTableStyle="TableStyleMedium2" defaultPivotStyle="PivotStyleLight16"/>
  <colors>
    <mruColors>
      <color rgb="FFFF0000"/>
      <color rgb="FF66FFCC"/>
      <color rgb="FF99CCFF"/>
      <color rgb="FFFFFFCC"/>
      <color rgb="FF99FF99"/>
      <color rgb="FF6AC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abSelected="1" topLeftCell="A34" zoomScaleNormal="100" zoomScalePageLayoutView="90" workbookViewId="0">
      <selection activeCell="F40" sqref="F40:F42"/>
    </sheetView>
  </sheetViews>
  <sheetFormatPr defaultRowHeight="14.25" x14ac:dyDescent="0.2"/>
  <cols>
    <col min="1" max="1" width="3.7109375" style="2" customWidth="1"/>
    <col min="2" max="2" width="27.42578125" style="2" customWidth="1"/>
    <col min="3" max="3" width="15.42578125" style="2" customWidth="1"/>
    <col min="4" max="4" width="15.5703125" style="2" customWidth="1"/>
    <col min="5" max="5" width="16.5703125" style="2" bestFit="1" customWidth="1"/>
    <col min="6" max="6" width="17.28515625" style="2" bestFit="1" customWidth="1"/>
    <col min="7" max="7" width="14.7109375" style="2" bestFit="1" customWidth="1"/>
    <col min="8" max="14" width="13.140625" style="2" customWidth="1"/>
    <col min="15" max="15" width="14.5703125" style="2" customWidth="1"/>
    <col min="16" max="16" width="16.42578125" style="2" bestFit="1" customWidth="1"/>
    <col min="17" max="17" width="19.140625" style="2" customWidth="1"/>
    <col min="18" max="18" width="16.42578125" style="2" bestFit="1" customWidth="1"/>
    <col min="19" max="19" width="19.7109375" style="2" bestFit="1" customWidth="1"/>
    <col min="20" max="20" width="16.42578125" style="2" bestFit="1" customWidth="1"/>
    <col min="21" max="21" width="17.5703125" style="2" customWidth="1"/>
    <col min="22" max="22" width="15.140625" style="2" customWidth="1"/>
    <col min="23" max="24" width="15.5703125" style="2" customWidth="1"/>
    <col min="25" max="25" width="15.140625" style="2" customWidth="1"/>
    <col min="26" max="26" width="17" style="2" customWidth="1"/>
    <col min="27" max="27" width="18.140625" style="2" customWidth="1"/>
    <col min="28" max="16384" width="9.140625" style="2"/>
  </cols>
  <sheetData>
    <row r="1" spans="1:28" ht="11.25" customHeight="1" thickBot="1" x14ac:dyDescent="0.25"/>
    <row r="2" spans="1:28" ht="15" customHeight="1" x14ac:dyDescent="0.2">
      <c r="A2" s="74" t="s">
        <v>66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1:28" ht="14.25" customHeight="1" thickBot="1" x14ac:dyDescent="0.2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9"/>
    </row>
    <row r="4" spans="1:28" ht="13.5" customHeight="1" thickBot="1" x14ac:dyDescent="0.25">
      <c r="A4" s="1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14"/>
    </row>
    <row r="5" spans="1:28" ht="29.25" customHeight="1" thickBot="1" x14ac:dyDescent="0.45">
      <c r="A5" s="16"/>
      <c r="B5" s="95" t="s">
        <v>47</v>
      </c>
      <c r="C5" s="66" t="s">
        <v>10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80" t="s">
        <v>12</v>
      </c>
      <c r="U5" s="83" t="s">
        <v>13</v>
      </c>
      <c r="V5" s="86" t="s">
        <v>14</v>
      </c>
      <c r="W5" s="89" t="s">
        <v>15</v>
      </c>
      <c r="X5" s="71" t="s">
        <v>55</v>
      </c>
      <c r="Y5" s="92" t="s">
        <v>68</v>
      </c>
      <c r="Z5" s="92" t="s">
        <v>69</v>
      </c>
      <c r="AA5" s="92" t="s">
        <v>67</v>
      </c>
      <c r="AB5" s="1"/>
    </row>
    <row r="6" spans="1:28" ht="18.75" customHeight="1" thickBot="1" x14ac:dyDescent="0.3">
      <c r="A6" s="16"/>
      <c r="B6" s="96"/>
      <c r="C6" s="64" t="s">
        <v>0</v>
      </c>
      <c r="D6" s="97" t="s">
        <v>1</v>
      </c>
      <c r="E6" s="64" t="s">
        <v>2</v>
      </c>
      <c r="F6" s="64" t="s">
        <v>3</v>
      </c>
      <c r="G6" s="64" t="s">
        <v>4</v>
      </c>
      <c r="H6" s="64" t="s">
        <v>5</v>
      </c>
      <c r="I6" s="64" t="s">
        <v>56</v>
      </c>
      <c r="J6" s="64" t="s">
        <v>57</v>
      </c>
      <c r="K6" s="64" t="s">
        <v>58</v>
      </c>
      <c r="L6" s="64" t="s">
        <v>59</v>
      </c>
      <c r="M6" s="64" t="s">
        <v>60</v>
      </c>
      <c r="N6" s="64" t="s">
        <v>61</v>
      </c>
      <c r="O6" s="64" t="s">
        <v>11</v>
      </c>
      <c r="P6" s="6" t="s">
        <v>6</v>
      </c>
      <c r="Q6" s="6" t="s">
        <v>6</v>
      </c>
      <c r="R6" s="6" t="s">
        <v>6</v>
      </c>
      <c r="S6" s="7" t="s">
        <v>6</v>
      </c>
      <c r="T6" s="81"/>
      <c r="U6" s="84"/>
      <c r="V6" s="87"/>
      <c r="W6" s="90"/>
      <c r="X6" s="72"/>
      <c r="Y6" s="93"/>
      <c r="Z6" s="93"/>
      <c r="AA6" s="93"/>
      <c r="AB6" s="3"/>
    </row>
    <row r="7" spans="1:28" ht="21" customHeight="1" thickBot="1" x14ac:dyDescent="0.3">
      <c r="A7" s="17"/>
      <c r="B7" s="96"/>
      <c r="C7" s="65"/>
      <c r="D7" s="98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13" t="s">
        <v>7</v>
      </c>
      <c r="Q7" s="13" t="s">
        <v>51</v>
      </c>
      <c r="R7" s="13" t="s">
        <v>8</v>
      </c>
      <c r="S7" s="7" t="s">
        <v>9</v>
      </c>
      <c r="T7" s="82"/>
      <c r="U7" s="85"/>
      <c r="V7" s="88"/>
      <c r="W7" s="91"/>
      <c r="X7" s="73"/>
      <c r="Y7" s="94"/>
      <c r="Z7" s="94"/>
      <c r="AA7" s="94"/>
      <c r="AB7" s="3"/>
    </row>
    <row r="8" spans="1:28" ht="15.75" x14ac:dyDescent="0.25">
      <c r="A8" s="18">
        <v>1</v>
      </c>
      <c r="B8" s="21" t="s">
        <v>16</v>
      </c>
      <c r="C8" s="52">
        <v>32.89</v>
      </c>
      <c r="D8" s="49">
        <v>43.99</v>
      </c>
      <c r="E8" s="49">
        <v>38.9</v>
      </c>
      <c r="F8" s="49">
        <v>34.99</v>
      </c>
      <c r="G8" s="49">
        <v>33.799999999999997</v>
      </c>
      <c r="H8" s="49">
        <v>39.9</v>
      </c>
      <c r="I8" s="49">
        <v>32.99</v>
      </c>
      <c r="J8" s="49">
        <v>52.98</v>
      </c>
      <c r="K8" s="99">
        <v>37.89</v>
      </c>
      <c r="L8" s="49">
        <v>40</v>
      </c>
      <c r="M8" s="49">
        <v>39.9</v>
      </c>
      <c r="N8" s="49">
        <v>37.9</v>
      </c>
      <c r="O8" s="49">
        <v>32</v>
      </c>
      <c r="P8" s="49">
        <v>39.9</v>
      </c>
      <c r="Q8" s="49">
        <v>37.979999999999997</v>
      </c>
      <c r="R8" s="49">
        <v>42</v>
      </c>
      <c r="S8" s="49">
        <v>39.99</v>
      </c>
      <c r="T8" s="22">
        <f>AVERAGE(C8:S8)</f>
        <v>38.705882352941174</v>
      </c>
      <c r="U8" s="22">
        <f>AVERAGE(P8:S8)</f>
        <v>39.967500000000001</v>
      </c>
      <c r="V8" s="22">
        <f>MIN(C8:S8)</f>
        <v>32</v>
      </c>
      <c r="W8" s="22">
        <f>MAX(C8:S8)</f>
        <v>52.98</v>
      </c>
      <c r="X8" s="32">
        <f>(W8-V8)/V8*100%</f>
        <v>0.6556249999999999</v>
      </c>
      <c r="Y8" s="22">
        <v>38.94</v>
      </c>
      <c r="Z8" s="22">
        <f>AVERAGE(C8:S8)</f>
        <v>38.705882352941174</v>
      </c>
      <c r="AA8" s="27">
        <f>(Z8-Y8)/Y8*100%</f>
        <v>-6.0122662316082123E-3</v>
      </c>
    </row>
    <row r="9" spans="1:28" ht="15.75" x14ac:dyDescent="0.25">
      <c r="A9" s="18">
        <v>2</v>
      </c>
      <c r="B9" s="21" t="s">
        <v>17</v>
      </c>
      <c r="C9" s="53">
        <v>15.89</v>
      </c>
      <c r="D9" s="50">
        <v>33.979999999999997</v>
      </c>
      <c r="E9" s="50">
        <v>31.9</v>
      </c>
      <c r="F9" s="50">
        <v>32.97</v>
      </c>
      <c r="G9" s="50">
        <v>30.98</v>
      </c>
      <c r="H9" s="50">
        <v>32.9</v>
      </c>
      <c r="I9" s="50">
        <v>26.99</v>
      </c>
      <c r="J9" s="50">
        <v>40.99</v>
      </c>
      <c r="K9" s="100">
        <v>31.99</v>
      </c>
      <c r="L9" s="50">
        <v>40</v>
      </c>
      <c r="M9" s="50">
        <v>29.9</v>
      </c>
      <c r="N9" s="50">
        <v>39.4</v>
      </c>
      <c r="O9" s="50">
        <v>25.99</v>
      </c>
      <c r="P9" s="50">
        <v>29.9</v>
      </c>
      <c r="Q9" s="50">
        <v>35.979999999999997</v>
      </c>
      <c r="R9" s="50">
        <v>34.99</v>
      </c>
      <c r="S9" s="50">
        <v>32.979999999999997</v>
      </c>
      <c r="T9" s="22">
        <f t="shared" ref="T9" si="0">AVERAGE(C9:P9)</f>
        <v>31.698571428571427</v>
      </c>
      <c r="U9" s="23">
        <f>AVERAGE(P9:S9)</f>
        <v>33.462499999999999</v>
      </c>
      <c r="V9" s="23">
        <f t="shared" ref="V9:V17" si="1">MIN(C9:S9)</f>
        <v>15.89</v>
      </c>
      <c r="W9" s="23">
        <f>MAX(C9:S9)</f>
        <v>40.99</v>
      </c>
      <c r="X9" s="32">
        <f t="shared" ref="X9:X29" si="2">(W9-V9)/V9*100%</f>
        <v>1.5796098174952802</v>
      </c>
      <c r="Y9" s="23">
        <v>33.08</v>
      </c>
      <c r="Z9" s="22">
        <f t="shared" ref="Z9:Z42" si="3">AVERAGE(C9:S9)</f>
        <v>32.219411764705882</v>
      </c>
      <c r="AA9" s="28">
        <f t="shared" ref="AA9:AA42" si="4">(Z9-Y9)/Y9*100%</f>
        <v>-2.6015363823885022E-2</v>
      </c>
    </row>
    <row r="10" spans="1:28" ht="15.75" x14ac:dyDescent="0.25">
      <c r="A10" s="18">
        <v>3</v>
      </c>
      <c r="B10" s="21" t="s">
        <v>18</v>
      </c>
      <c r="C10" s="53">
        <v>25.49</v>
      </c>
      <c r="D10" s="50">
        <v>26.98</v>
      </c>
      <c r="E10" s="50">
        <v>25.98</v>
      </c>
      <c r="F10" s="50">
        <v>26.99</v>
      </c>
      <c r="G10" s="50">
        <v>24.98</v>
      </c>
      <c r="H10" s="50">
        <v>27.9</v>
      </c>
      <c r="I10" s="50">
        <v>22.49</v>
      </c>
      <c r="J10" s="50">
        <v>36.479999999999997</v>
      </c>
      <c r="K10" s="100">
        <v>22.98</v>
      </c>
      <c r="L10" s="50">
        <v>26</v>
      </c>
      <c r="M10" s="50">
        <v>27.99</v>
      </c>
      <c r="N10" s="50">
        <v>23.9</v>
      </c>
      <c r="O10" s="50">
        <v>22.99</v>
      </c>
      <c r="P10" s="50">
        <v>25.9</v>
      </c>
      <c r="Q10" s="50">
        <v>22.98</v>
      </c>
      <c r="R10" s="50">
        <v>25.99</v>
      </c>
      <c r="S10" s="50">
        <v>27.98</v>
      </c>
      <c r="T10" s="22">
        <f t="shared" ref="T10:T17" si="5">AVERAGE(C10:S10)</f>
        <v>26.117647058823529</v>
      </c>
      <c r="U10" s="23">
        <f t="shared" ref="U10:U17" si="6">AVERAGE(P10:S10)</f>
        <v>25.712499999999999</v>
      </c>
      <c r="V10" s="23">
        <f t="shared" si="1"/>
        <v>22.49</v>
      </c>
      <c r="W10" s="23">
        <f t="shared" ref="W10:W17" si="7">MAX(C10:S10)</f>
        <v>36.479999999999997</v>
      </c>
      <c r="X10" s="32">
        <f t="shared" si="2"/>
        <v>0.62205424633170292</v>
      </c>
      <c r="Y10" s="23">
        <v>25.25</v>
      </c>
      <c r="Z10" s="22">
        <f t="shared" si="3"/>
        <v>26.117647058823529</v>
      </c>
      <c r="AA10" s="28">
        <f t="shared" si="4"/>
        <v>3.4362259755387287E-2</v>
      </c>
    </row>
    <row r="11" spans="1:28" ht="15.75" x14ac:dyDescent="0.25">
      <c r="A11" s="18">
        <v>4</v>
      </c>
      <c r="B11" s="21" t="s">
        <v>19</v>
      </c>
      <c r="C11" s="53">
        <v>14.89</v>
      </c>
      <c r="D11" s="50">
        <v>25.98</v>
      </c>
      <c r="E11" s="50">
        <v>24.98</v>
      </c>
      <c r="F11" s="50">
        <v>26.99</v>
      </c>
      <c r="G11" s="50">
        <v>25.48</v>
      </c>
      <c r="H11" s="50">
        <v>28.9</v>
      </c>
      <c r="I11" s="50">
        <v>22.49</v>
      </c>
      <c r="J11" s="50">
        <v>30.98</v>
      </c>
      <c r="K11" s="100">
        <v>24.98</v>
      </c>
      <c r="L11" s="50">
        <v>25</v>
      </c>
      <c r="M11" s="50">
        <v>27.99</v>
      </c>
      <c r="N11" s="50">
        <v>13.49</v>
      </c>
      <c r="O11" s="50">
        <v>22.99</v>
      </c>
      <c r="P11" s="50">
        <v>24.9</v>
      </c>
      <c r="Q11" s="50">
        <v>24.98</v>
      </c>
      <c r="R11" s="50">
        <v>26.99</v>
      </c>
      <c r="S11" s="50">
        <v>27.98</v>
      </c>
      <c r="T11" s="22">
        <f t="shared" si="5"/>
        <v>24.70529411764706</v>
      </c>
      <c r="U11" s="23">
        <f t="shared" si="6"/>
        <v>26.212499999999999</v>
      </c>
      <c r="V11" s="23">
        <f t="shared" si="1"/>
        <v>13.49</v>
      </c>
      <c r="W11" s="23">
        <f t="shared" si="7"/>
        <v>30.98</v>
      </c>
      <c r="X11" s="32">
        <f t="shared" si="2"/>
        <v>1.2965159377316533</v>
      </c>
      <c r="Y11" s="23">
        <v>25.03</v>
      </c>
      <c r="Z11" s="22">
        <f t="shared" si="3"/>
        <v>24.70529411764706</v>
      </c>
      <c r="AA11" s="28">
        <f t="shared" si="4"/>
        <v>-1.297266809240674E-2</v>
      </c>
    </row>
    <row r="12" spans="1:28" ht="15.75" x14ac:dyDescent="0.25">
      <c r="A12" s="18">
        <v>5</v>
      </c>
      <c r="B12" s="21" t="s">
        <v>20</v>
      </c>
      <c r="C12" s="53">
        <v>19.89</v>
      </c>
      <c r="D12" s="50">
        <v>23.98</v>
      </c>
      <c r="E12" s="50">
        <v>22.98</v>
      </c>
      <c r="F12" s="50" t="s">
        <v>52</v>
      </c>
      <c r="G12" s="50">
        <v>23.48</v>
      </c>
      <c r="H12" s="50">
        <v>23.9</v>
      </c>
      <c r="I12" s="50">
        <v>20.99</v>
      </c>
      <c r="J12" s="50">
        <v>23.98</v>
      </c>
      <c r="K12" s="100">
        <v>23.99</v>
      </c>
      <c r="L12" s="50">
        <v>22</v>
      </c>
      <c r="M12" s="50">
        <v>26.8</v>
      </c>
      <c r="N12" s="50">
        <v>17.489999999999998</v>
      </c>
      <c r="O12" s="50">
        <v>20.99</v>
      </c>
      <c r="P12" s="50">
        <v>18.899999999999999</v>
      </c>
      <c r="Q12" s="50">
        <v>21.98</v>
      </c>
      <c r="R12" s="50">
        <v>22.99</v>
      </c>
      <c r="S12" s="50">
        <v>21.98</v>
      </c>
      <c r="T12" s="22">
        <f t="shared" si="5"/>
        <v>22.270000000000003</v>
      </c>
      <c r="U12" s="23">
        <f t="shared" si="6"/>
        <v>21.462499999999999</v>
      </c>
      <c r="V12" s="23">
        <f t="shared" si="1"/>
        <v>17.489999999999998</v>
      </c>
      <c r="W12" s="23">
        <f t="shared" si="7"/>
        <v>26.8</v>
      </c>
      <c r="X12" s="32">
        <f t="shared" si="2"/>
        <v>0.53230417381360795</v>
      </c>
      <c r="Y12" s="23">
        <v>22.21</v>
      </c>
      <c r="Z12" s="22">
        <f t="shared" si="3"/>
        <v>22.270000000000003</v>
      </c>
      <c r="AA12" s="28">
        <f t="shared" si="4"/>
        <v>2.7014858171995619E-3</v>
      </c>
    </row>
    <row r="13" spans="1:28" ht="15.75" x14ac:dyDescent="0.25">
      <c r="A13" s="18">
        <v>6</v>
      </c>
      <c r="B13" s="21" t="s">
        <v>21</v>
      </c>
      <c r="C13" s="53" t="s">
        <v>52</v>
      </c>
      <c r="D13" s="50">
        <v>21.98</v>
      </c>
      <c r="E13" s="50">
        <v>20.98</v>
      </c>
      <c r="F13" s="50" t="s">
        <v>52</v>
      </c>
      <c r="G13" s="50">
        <v>22.49</v>
      </c>
      <c r="H13" s="50">
        <v>20.99</v>
      </c>
      <c r="I13" s="50">
        <v>19.489999999999998</v>
      </c>
      <c r="J13" s="50">
        <v>36.979999999999997</v>
      </c>
      <c r="K13" s="100">
        <v>18.89</v>
      </c>
      <c r="L13" s="50">
        <v>25</v>
      </c>
      <c r="M13" s="50">
        <v>24.9</v>
      </c>
      <c r="N13" s="50" t="s">
        <v>52</v>
      </c>
      <c r="O13" s="50">
        <v>18.989999999999998</v>
      </c>
      <c r="P13" s="50">
        <v>17.899999999999999</v>
      </c>
      <c r="Q13" s="50">
        <v>20.98</v>
      </c>
      <c r="R13" s="50">
        <v>20.99</v>
      </c>
      <c r="S13" s="50">
        <v>19.98</v>
      </c>
      <c r="T13" s="22">
        <f t="shared" si="5"/>
        <v>22.181428571428576</v>
      </c>
      <c r="U13" s="23">
        <f t="shared" si="6"/>
        <v>19.962499999999999</v>
      </c>
      <c r="V13" s="23">
        <f t="shared" si="1"/>
        <v>17.899999999999999</v>
      </c>
      <c r="W13" s="23">
        <f t="shared" si="7"/>
        <v>36.979999999999997</v>
      </c>
      <c r="X13" s="32">
        <f t="shared" si="2"/>
        <v>1.0659217877094973</v>
      </c>
      <c r="Y13" s="23">
        <v>22.26</v>
      </c>
      <c r="Z13" s="22">
        <f t="shared" si="3"/>
        <v>22.181428571428576</v>
      </c>
      <c r="AA13" s="28">
        <f t="shared" si="4"/>
        <v>-3.529713772301241E-3</v>
      </c>
    </row>
    <row r="14" spans="1:28" ht="15.75" x14ac:dyDescent="0.25">
      <c r="A14" s="18">
        <v>7</v>
      </c>
      <c r="B14" s="21" t="s">
        <v>22</v>
      </c>
      <c r="C14" s="53">
        <v>19.489999999999998</v>
      </c>
      <c r="D14" s="50">
        <v>21.98</v>
      </c>
      <c r="E14" s="50">
        <v>20.98</v>
      </c>
      <c r="F14" s="50">
        <v>22.99</v>
      </c>
      <c r="G14" s="50">
        <v>22.98</v>
      </c>
      <c r="H14" s="50">
        <v>20.99</v>
      </c>
      <c r="I14" s="50">
        <v>17.989999999999998</v>
      </c>
      <c r="J14" s="50">
        <v>18.98</v>
      </c>
      <c r="K14" s="100">
        <v>18.78</v>
      </c>
      <c r="L14" s="50">
        <v>21</v>
      </c>
      <c r="M14" s="50">
        <v>24.9</v>
      </c>
      <c r="N14" s="50">
        <v>18.489999999999998</v>
      </c>
      <c r="O14" s="50">
        <v>18.989999999999998</v>
      </c>
      <c r="P14" s="50">
        <v>16.7</v>
      </c>
      <c r="Q14" s="50">
        <v>18.98</v>
      </c>
      <c r="R14" s="50">
        <v>18.989999999999998</v>
      </c>
      <c r="S14" s="50">
        <v>19</v>
      </c>
      <c r="T14" s="22">
        <f t="shared" si="5"/>
        <v>20.130000000000003</v>
      </c>
      <c r="U14" s="23">
        <f t="shared" si="6"/>
        <v>18.4175</v>
      </c>
      <c r="V14" s="23">
        <f t="shared" si="1"/>
        <v>16.7</v>
      </c>
      <c r="W14" s="23">
        <f t="shared" si="7"/>
        <v>24.9</v>
      </c>
      <c r="X14" s="32">
        <f t="shared" si="2"/>
        <v>0.49101796407185627</v>
      </c>
      <c r="Y14" s="23">
        <v>19.940000000000001</v>
      </c>
      <c r="Z14" s="22">
        <f t="shared" si="3"/>
        <v>20.130000000000003</v>
      </c>
      <c r="AA14" s="28">
        <f t="shared" si="4"/>
        <v>9.5285857572718798E-3</v>
      </c>
    </row>
    <row r="15" spans="1:28" ht="15.75" x14ac:dyDescent="0.25">
      <c r="A15" s="18">
        <v>8</v>
      </c>
      <c r="B15" s="21" t="s">
        <v>23</v>
      </c>
      <c r="C15" s="53" t="s">
        <v>52</v>
      </c>
      <c r="D15" s="50">
        <v>12.98</v>
      </c>
      <c r="E15" s="50">
        <v>12.98</v>
      </c>
      <c r="F15" s="50">
        <v>12.95</v>
      </c>
      <c r="G15" s="50">
        <v>12.98</v>
      </c>
      <c r="H15" s="50">
        <v>13.99</v>
      </c>
      <c r="I15" s="50">
        <v>9.99</v>
      </c>
      <c r="J15" s="50">
        <v>15.49</v>
      </c>
      <c r="K15" s="100">
        <v>11.99</v>
      </c>
      <c r="L15" s="50">
        <v>15</v>
      </c>
      <c r="M15" s="50">
        <v>12.99</v>
      </c>
      <c r="N15" s="50">
        <v>11.9</v>
      </c>
      <c r="O15" s="50">
        <v>10.99</v>
      </c>
      <c r="P15" s="50">
        <v>10.9</v>
      </c>
      <c r="Q15" s="50">
        <v>11.69</v>
      </c>
      <c r="R15" s="50">
        <v>10.99</v>
      </c>
      <c r="S15" s="50">
        <v>10.98</v>
      </c>
      <c r="T15" s="22">
        <f t="shared" si="5"/>
        <v>12.424375</v>
      </c>
      <c r="U15" s="23">
        <f t="shared" si="6"/>
        <v>11.14</v>
      </c>
      <c r="V15" s="23">
        <f t="shared" si="1"/>
        <v>9.99</v>
      </c>
      <c r="W15" s="23">
        <f t="shared" si="7"/>
        <v>15.49</v>
      </c>
      <c r="X15" s="32">
        <f t="shared" si="2"/>
        <v>0.55055055055055058</v>
      </c>
      <c r="Y15" s="23">
        <v>12.14</v>
      </c>
      <c r="Z15" s="22">
        <f t="shared" si="3"/>
        <v>12.424375</v>
      </c>
      <c r="AA15" s="28">
        <f t="shared" si="4"/>
        <v>2.3424629324546864E-2</v>
      </c>
    </row>
    <row r="16" spans="1:28" ht="15.75" x14ac:dyDescent="0.25">
      <c r="A16" s="18">
        <v>9</v>
      </c>
      <c r="B16" s="21" t="s">
        <v>24</v>
      </c>
      <c r="C16" s="53">
        <v>16.989999999999998</v>
      </c>
      <c r="D16" s="50">
        <v>23.98</v>
      </c>
      <c r="E16" s="50">
        <v>25.98</v>
      </c>
      <c r="F16" s="50">
        <v>17.97</v>
      </c>
      <c r="G16" s="50">
        <v>20.98</v>
      </c>
      <c r="H16" s="50">
        <v>19.899999999999999</v>
      </c>
      <c r="I16" s="50">
        <v>17.989999999999998</v>
      </c>
      <c r="J16" s="50">
        <v>23.98</v>
      </c>
      <c r="K16" s="100">
        <v>18.3</v>
      </c>
      <c r="L16" s="50">
        <v>20</v>
      </c>
      <c r="M16" s="50">
        <v>21.19</v>
      </c>
      <c r="N16" s="50">
        <v>15.9</v>
      </c>
      <c r="O16" s="50">
        <v>17.989999999999998</v>
      </c>
      <c r="P16" s="50">
        <v>29.9</v>
      </c>
      <c r="Q16" s="50">
        <v>24.98</v>
      </c>
      <c r="R16" s="50">
        <v>23.99</v>
      </c>
      <c r="S16" s="50">
        <v>27.98</v>
      </c>
      <c r="T16" s="22">
        <f t="shared" si="5"/>
        <v>21.647058823529417</v>
      </c>
      <c r="U16" s="23">
        <f t="shared" si="6"/>
        <v>26.712499999999999</v>
      </c>
      <c r="V16" s="23">
        <f t="shared" si="1"/>
        <v>15.9</v>
      </c>
      <c r="W16" s="23">
        <f t="shared" si="7"/>
        <v>29.9</v>
      </c>
      <c r="X16" s="32">
        <f t="shared" si="2"/>
        <v>0.88050314465408797</v>
      </c>
      <c r="Y16" s="23">
        <v>21.58</v>
      </c>
      <c r="Z16" s="22">
        <f t="shared" si="3"/>
        <v>21.647058823529417</v>
      </c>
      <c r="AA16" s="28">
        <f t="shared" si="4"/>
        <v>3.1074524341713756E-3</v>
      </c>
    </row>
    <row r="17" spans="1:27" ht="15.75" x14ac:dyDescent="0.25">
      <c r="A17" s="18">
        <v>10</v>
      </c>
      <c r="B17" s="21" t="s">
        <v>25</v>
      </c>
      <c r="C17" s="53">
        <v>20.49</v>
      </c>
      <c r="D17" s="50">
        <v>20.98</v>
      </c>
      <c r="E17" s="50">
        <v>20.9</v>
      </c>
      <c r="F17" s="50">
        <v>21.99</v>
      </c>
      <c r="G17" s="50">
        <v>19.98</v>
      </c>
      <c r="H17" s="50">
        <v>17.989999999999998</v>
      </c>
      <c r="I17" s="50">
        <v>19.989999999999998</v>
      </c>
      <c r="J17" s="50">
        <v>21.89</v>
      </c>
      <c r="K17" s="100">
        <v>21.98</v>
      </c>
      <c r="L17" s="50">
        <v>22</v>
      </c>
      <c r="M17" s="50">
        <v>19.989999999999998</v>
      </c>
      <c r="N17" s="50">
        <v>17.899999999999999</v>
      </c>
      <c r="O17" s="50">
        <v>18.989999999999998</v>
      </c>
      <c r="P17" s="50">
        <v>17.899999999999999</v>
      </c>
      <c r="Q17" s="50">
        <v>20.25</v>
      </c>
      <c r="R17" s="50">
        <v>19.989999999999998</v>
      </c>
      <c r="S17" s="50">
        <v>19.98</v>
      </c>
      <c r="T17" s="22">
        <f t="shared" si="5"/>
        <v>20.187647058823529</v>
      </c>
      <c r="U17" s="23">
        <f t="shared" si="6"/>
        <v>19.53</v>
      </c>
      <c r="V17" s="23">
        <f t="shared" si="1"/>
        <v>17.899999999999999</v>
      </c>
      <c r="W17" s="23">
        <f t="shared" si="7"/>
        <v>22</v>
      </c>
      <c r="X17" s="32">
        <f t="shared" si="2"/>
        <v>0.22905027932960903</v>
      </c>
      <c r="Y17" s="23">
        <v>20.47</v>
      </c>
      <c r="Z17" s="22">
        <f t="shared" si="3"/>
        <v>20.187647058823529</v>
      </c>
      <c r="AA17" s="28">
        <f t="shared" si="4"/>
        <v>-1.3793499813212975E-2</v>
      </c>
    </row>
    <row r="18" spans="1:27" s="5" customFormat="1" ht="21.75" customHeight="1" x14ac:dyDescent="0.2">
      <c r="A18" s="19"/>
      <c r="B18" s="1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  <c r="T18" s="25"/>
      <c r="U18" s="24"/>
      <c r="V18" s="24"/>
      <c r="W18" s="24"/>
      <c r="X18" s="24"/>
      <c r="Y18" s="24"/>
      <c r="Z18" s="24"/>
      <c r="AA18" s="29"/>
    </row>
    <row r="19" spans="1:27" ht="15.75" x14ac:dyDescent="0.25">
      <c r="A19" s="18">
        <v>11</v>
      </c>
      <c r="B19" s="21" t="s">
        <v>26</v>
      </c>
      <c r="C19" s="53">
        <v>13.89</v>
      </c>
      <c r="D19" s="50">
        <v>14.99</v>
      </c>
      <c r="E19" s="50">
        <v>14.98</v>
      </c>
      <c r="F19" s="50">
        <v>16.95</v>
      </c>
      <c r="G19" s="50">
        <v>17.48</v>
      </c>
      <c r="H19" s="50">
        <v>15.99</v>
      </c>
      <c r="I19" s="50">
        <v>12.99</v>
      </c>
      <c r="J19" s="50">
        <v>14.79</v>
      </c>
      <c r="K19" s="50">
        <v>14.89</v>
      </c>
      <c r="L19" s="50">
        <v>17</v>
      </c>
      <c r="M19" s="50">
        <v>14.99</v>
      </c>
      <c r="N19" s="50">
        <v>15.98</v>
      </c>
      <c r="O19" s="50">
        <v>13.99</v>
      </c>
      <c r="P19" s="50">
        <v>12.9</v>
      </c>
      <c r="Q19" s="50">
        <v>14.98</v>
      </c>
      <c r="R19" s="50">
        <v>15.99</v>
      </c>
      <c r="S19" s="50">
        <v>15.99</v>
      </c>
      <c r="T19" s="22">
        <f t="shared" ref="T19:T27" si="8">AVERAGE(C19:S19)</f>
        <v>15.221764705882352</v>
      </c>
      <c r="U19" s="23">
        <f t="shared" ref="U19:U29" si="9">AVERAGE(P19:S19)</f>
        <v>14.965000000000002</v>
      </c>
      <c r="V19" s="23">
        <f t="shared" ref="V19:V29" si="10">MIN(C19:S19)</f>
        <v>12.9</v>
      </c>
      <c r="W19" s="23">
        <f t="shared" ref="W19:W29" si="11">MAX(C19:S19)</f>
        <v>17.48</v>
      </c>
      <c r="X19" s="32">
        <f t="shared" si="2"/>
        <v>0.35503875968992249</v>
      </c>
      <c r="Y19" s="23">
        <v>14.97</v>
      </c>
      <c r="Z19" s="22">
        <f t="shared" si="3"/>
        <v>15.221764705882352</v>
      </c>
      <c r="AA19" s="28">
        <f t="shared" si="4"/>
        <v>1.6817949624739568E-2</v>
      </c>
    </row>
    <row r="20" spans="1:27" ht="15.75" x14ac:dyDescent="0.25">
      <c r="A20" s="18">
        <v>12</v>
      </c>
      <c r="B20" s="21" t="s">
        <v>27</v>
      </c>
      <c r="C20" s="53">
        <v>9.49</v>
      </c>
      <c r="D20" s="50">
        <v>12.98</v>
      </c>
      <c r="E20" s="50">
        <v>12.98</v>
      </c>
      <c r="F20" s="50">
        <v>12.89</v>
      </c>
      <c r="G20" s="50">
        <v>10.98</v>
      </c>
      <c r="H20" s="50">
        <v>11.99</v>
      </c>
      <c r="I20" s="50">
        <v>8.99</v>
      </c>
      <c r="J20" s="50">
        <v>9.98</v>
      </c>
      <c r="K20" s="50">
        <v>11.98</v>
      </c>
      <c r="L20" s="50">
        <v>12</v>
      </c>
      <c r="M20" s="50">
        <v>7.99</v>
      </c>
      <c r="N20" s="50">
        <v>9.9</v>
      </c>
      <c r="O20" s="50">
        <v>8.99</v>
      </c>
      <c r="P20" s="50">
        <v>7.9</v>
      </c>
      <c r="Q20" s="50">
        <v>9.98</v>
      </c>
      <c r="R20" s="50">
        <v>8.99</v>
      </c>
      <c r="S20" s="50">
        <v>10.98</v>
      </c>
      <c r="T20" s="22">
        <f t="shared" si="8"/>
        <v>10.528823529411765</v>
      </c>
      <c r="U20" s="23">
        <f t="shared" si="9"/>
        <v>9.4625000000000021</v>
      </c>
      <c r="V20" s="23">
        <f t="shared" si="10"/>
        <v>7.9</v>
      </c>
      <c r="W20" s="23">
        <f t="shared" si="11"/>
        <v>12.98</v>
      </c>
      <c r="X20" s="32">
        <f t="shared" si="2"/>
        <v>0.64303797468354429</v>
      </c>
      <c r="Y20" s="23">
        <v>10.55</v>
      </c>
      <c r="Z20" s="22">
        <f t="shared" si="3"/>
        <v>10.528823529411765</v>
      </c>
      <c r="AA20" s="28">
        <f t="shared" si="4"/>
        <v>-2.0072483969891539E-3</v>
      </c>
    </row>
    <row r="21" spans="1:27" ht="15.75" x14ac:dyDescent="0.25">
      <c r="A21" s="18">
        <v>13</v>
      </c>
      <c r="B21" s="21" t="s">
        <v>64</v>
      </c>
      <c r="C21" s="53">
        <v>16.89</v>
      </c>
      <c r="D21" s="50">
        <v>21.98</v>
      </c>
      <c r="E21" s="50">
        <v>20.98</v>
      </c>
      <c r="F21" s="50">
        <v>22.97</v>
      </c>
      <c r="G21" s="50">
        <v>23.98</v>
      </c>
      <c r="H21" s="50">
        <v>22.9</v>
      </c>
      <c r="I21" s="50">
        <v>18.89</v>
      </c>
      <c r="J21" s="50">
        <v>27.99</v>
      </c>
      <c r="K21" s="50">
        <v>19.89</v>
      </c>
      <c r="L21" s="50">
        <v>20</v>
      </c>
      <c r="M21" s="50">
        <v>18.989999999999998</v>
      </c>
      <c r="N21" s="50" t="s">
        <v>52</v>
      </c>
      <c r="O21" s="50">
        <v>18.989999999999998</v>
      </c>
      <c r="P21" s="50">
        <v>18.600000000000001</v>
      </c>
      <c r="Q21" s="50">
        <v>17.98</v>
      </c>
      <c r="R21" s="50">
        <v>16.989999999999998</v>
      </c>
      <c r="S21" s="50">
        <v>21.98</v>
      </c>
      <c r="T21" s="22">
        <f t="shared" si="8"/>
        <v>20.625000000000007</v>
      </c>
      <c r="U21" s="23">
        <f t="shared" si="9"/>
        <v>18.887499999999999</v>
      </c>
      <c r="V21" s="23">
        <f t="shared" si="10"/>
        <v>16.89</v>
      </c>
      <c r="W21" s="23">
        <f t="shared" si="11"/>
        <v>27.99</v>
      </c>
      <c r="X21" s="32">
        <f t="shared" si="2"/>
        <v>0.65719360568383645</v>
      </c>
      <c r="Y21" s="23">
        <v>20.49</v>
      </c>
      <c r="Z21" s="22">
        <f t="shared" si="3"/>
        <v>20.625000000000007</v>
      </c>
      <c r="AA21" s="28">
        <f t="shared" si="4"/>
        <v>6.5885797950223854E-3</v>
      </c>
    </row>
    <row r="22" spans="1:27" ht="15.75" x14ac:dyDescent="0.25">
      <c r="A22" s="18">
        <v>14</v>
      </c>
      <c r="B22" s="21" t="s">
        <v>28</v>
      </c>
      <c r="C22" s="53">
        <v>12.89</v>
      </c>
      <c r="D22" s="50">
        <v>17.98</v>
      </c>
      <c r="E22" s="50">
        <v>17.98</v>
      </c>
      <c r="F22" s="50">
        <v>18.95</v>
      </c>
      <c r="G22" s="50">
        <v>17.98</v>
      </c>
      <c r="H22" s="50">
        <v>17.899999999999999</v>
      </c>
      <c r="I22" s="50">
        <v>16.489999999999998</v>
      </c>
      <c r="J22" s="50">
        <v>18.95</v>
      </c>
      <c r="K22" s="50">
        <v>17.89</v>
      </c>
      <c r="L22" s="50">
        <v>17</v>
      </c>
      <c r="M22" s="50">
        <v>16.98</v>
      </c>
      <c r="N22" s="50" t="s">
        <v>52</v>
      </c>
      <c r="O22" s="50">
        <v>15.99</v>
      </c>
      <c r="P22" s="50">
        <v>14.9</v>
      </c>
      <c r="Q22" s="50">
        <v>15.98</v>
      </c>
      <c r="R22" s="50">
        <v>16.989999999999998</v>
      </c>
      <c r="S22" s="50">
        <v>18.98</v>
      </c>
      <c r="T22" s="22">
        <f t="shared" si="8"/>
        <v>17.114374999999999</v>
      </c>
      <c r="U22" s="23">
        <f t="shared" si="9"/>
        <v>16.712500000000002</v>
      </c>
      <c r="V22" s="23">
        <f t="shared" si="10"/>
        <v>12.89</v>
      </c>
      <c r="W22" s="23">
        <f t="shared" si="11"/>
        <v>18.98</v>
      </c>
      <c r="X22" s="32">
        <f t="shared" si="2"/>
        <v>0.47245927075252131</v>
      </c>
      <c r="Y22" s="23">
        <v>17.11</v>
      </c>
      <c r="Z22" s="22">
        <f t="shared" si="3"/>
        <v>17.114374999999999</v>
      </c>
      <c r="AA22" s="28">
        <f t="shared" si="4"/>
        <v>2.5569842197542802E-4</v>
      </c>
    </row>
    <row r="23" spans="1:27" ht="15.75" x14ac:dyDescent="0.25">
      <c r="A23" s="18">
        <v>15</v>
      </c>
      <c r="B23" s="21" t="s">
        <v>29</v>
      </c>
      <c r="C23" s="53" t="s">
        <v>52</v>
      </c>
      <c r="D23" s="50">
        <v>14.98</v>
      </c>
      <c r="E23" s="50">
        <v>14.98</v>
      </c>
      <c r="F23" s="50">
        <v>16.989999999999998</v>
      </c>
      <c r="G23" s="50">
        <v>12.98</v>
      </c>
      <c r="H23" s="50">
        <v>15.99</v>
      </c>
      <c r="I23" s="50">
        <v>12.99</v>
      </c>
      <c r="J23" s="50">
        <v>13</v>
      </c>
      <c r="K23" s="50">
        <v>13.89</v>
      </c>
      <c r="L23" s="50">
        <v>15</v>
      </c>
      <c r="M23" s="50">
        <v>14.89</v>
      </c>
      <c r="N23" s="50" t="s">
        <v>52</v>
      </c>
      <c r="O23" s="50">
        <v>13.99</v>
      </c>
      <c r="P23" s="50">
        <v>12.9</v>
      </c>
      <c r="Q23" s="50">
        <v>11.79</v>
      </c>
      <c r="R23" s="50">
        <v>14.99</v>
      </c>
      <c r="S23" s="50">
        <v>13.98</v>
      </c>
      <c r="T23" s="22">
        <f t="shared" si="8"/>
        <v>14.222666666666667</v>
      </c>
      <c r="U23" s="23">
        <f t="shared" si="9"/>
        <v>13.414999999999999</v>
      </c>
      <c r="V23" s="23">
        <f t="shared" si="10"/>
        <v>11.79</v>
      </c>
      <c r="W23" s="23">
        <f t="shared" si="11"/>
        <v>16.989999999999998</v>
      </c>
      <c r="X23" s="32">
        <f t="shared" si="2"/>
        <v>0.44105173876166237</v>
      </c>
      <c r="Y23" s="23">
        <v>14.1</v>
      </c>
      <c r="Z23" s="22">
        <f t="shared" si="3"/>
        <v>14.222666666666667</v>
      </c>
      <c r="AA23" s="28">
        <f t="shared" si="4"/>
        <v>8.699763593380665E-3</v>
      </c>
    </row>
    <row r="24" spans="1:27" ht="15.75" x14ac:dyDescent="0.25">
      <c r="A24" s="18">
        <v>16</v>
      </c>
      <c r="B24" s="21" t="s">
        <v>30</v>
      </c>
      <c r="C24" s="53">
        <v>13.89</v>
      </c>
      <c r="D24" s="50">
        <v>17.98</v>
      </c>
      <c r="E24" s="50">
        <v>15.98</v>
      </c>
      <c r="F24" s="50">
        <v>16.95</v>
      </c>
      <c r="G24" s="50">
        <v>17.98</v>
      </c>
      <c r="H24" s="50">
        <v>15.99</v>
      </c>
      <c r="I24" s="50">
        <v>14.49</v>
      </c>
      <c r="J24" s="50">
        <v>16.95</v>
      </c>
      <c r="K24" s="50">
        <v>16.89</v>
      </c>
      <c r="L24" s="50">
        <v>17</v>
      </c>
      <c r="M24" s="50">
        <v>15.49</v>
      </c>
      <c r="N24" s="50">
        <v>13.9</v>
      </c>
      <c r="O24" s="50">
        <v>14.99</v>
      </c>
      <c r="P24" s="50">
        <v>12.9</v>
      </c>
      <c r="Q24" s="50">
        <v>14.98</v>
      </c>
      <c r="R24" s="50">
        <v>15.99</v>
      </c>
      <c r="S24" s="50">
        <v>15.99</v>
      </c>
      <c r="T24" s="22">
        <f t="shared" si="8"/>
        <v>15.78470588235294</v>
      </c>
      <c r="U24" s="23">
        <f t="shared" si="9"/>
        <v>14.965000000000002</v>
      </c>
      <c r="V24" s="23">
        <f t="shared" si="10"/>
        <v>12.9</v>
      </c>
      <c r="W24" s="23">
        <f t="shared" si="11"/>
        <v>17.98</v>
      </c>
      <c r="X24" s="32">
        <f t="shared" si="2"/>
        <v>0.39379844961240312</v>
      </c>
      <c r="Y24" s="23">
        <v>16.010000000000002</v>
      </c>
      <c r="Z24" s="22">
        <f t="shared" si="3"/>
        <v>15.78470588235294</v>
      </c>
      <c r="AA24" s="28">
        <f t="shared" si="4"/>
        <v>-1.4072087298379872E-2</v>
      </c>
    </row>
    <row r="25" spans="1:27" ht="15.75" x14ac:dyDescent="0.25">
      <c r="A25" s="18">
        <v>17</v>
      </c>
      <c r="B25" s="21" t="s">
        <v>31</v>
      </c>
      <c r="C25" s="53">
        <v>13.89</v>
      </c>
      <c r="D25" s="50">
        <v>19.98</v>
      </c>
      <c r="E25" s="50">
        <v>18.98</v>
      </c>
      <c r="F25" s="50">
        <v>18.489999999999998</v>
      </c>
      <c r="G25" s="50">
        <v>17.98</v>
      </c>
      <c r="H25" s="50">
        <v>15.99</v>
      </c>
      <c r="I25" s="50">
        <v>15.9</v>
      </c>
      <c r="J25" s="50">
        <v>17.989999999999998</v>
      </c>
      <c r="K25" s="50">
        <v>16.78</v>
      </c>
      <c r="L25" s="50">
        <v>17</v>
      </c>
      <c r="M25" s="50">
        <v>15.99</v>
      </c>
      <c r="N25" s="50" t="s">
        <v>52</v>
      </c>
      <c r="O25" s="50">
        <v>15.99</v>
      </c>
      <c r="P25" s="50">
        <v>14.49</v>
      </c>
      <c r="Q25" s="50">
        <v>15.98</v>
      </c>
      <c r="R25" s="50">
        <v>17.989999999999998</v>
      </c>
      <c r="S25" s="50">
        <v>18.98</v>
      </c>
      <c r="T25" s="22">
        <f t="shared" si="8"/>
        <v>17.025000000000002</v>
      </c>
      <c r="U25" s="23">
        <f t="shared" si="9"/>
        <v>16.86</v>
      </c>
      <c r="V25" s="23">
        <f t="shared" si="10"/>
        <v>13.89</v>
      </c>
      <c r="W25" s="23">
        <f t="shared" si="11"/>
        <v>19.98</v>
      </c>
      <c r="X25" s="32">
        <f t="shared" si="2"/>
        <v>0.43844492440604749</v>
      </c>
      <c r="Y25" s="23">
        <v>17.21</v>
      </c>
      <c r="Z25" s="22">
        <f t="shared" si="3"/>
        <v>17.025000000000002</v>
      </c>
      <c r="AA25" s="28">
        <f t="shared" si="4"/>
        <v>-1.0749564206856403E-2</v>
      </c>
    </row>
    <row r="26" spans="1:27" ht="15.75" x14ac:dyDescent="0.25">
      <c r="A26" s="18">
        <v>18</v>
      </c>
      <c r="B26" s="21" t="s">
        <v>32</v>
      </c>
      <c r="C26" s="53" t="s">
        <v>52</v>
      </c>
      <c r="D26" s="50">
        <v>10.98</v>
      </c>
      <c r="E26" s="50">
        <v>9.99</v>
      </c>
      <c r="F26" s="50">
        <v>10.99</v>
      </c>
      <c r="G26" s="50">
        <v>10.98</v>
      </c>
      <c r="H26" s="50">
        <v>12.99</v>
      </c>
      <c r="I26" s="50">
        <v>11.9</v>
      </c>
      <c r="J26" s="50">
        <v>11.99</v>
      </c>
      <c r="K26" s="50">
        <v>11.98</v>
      </c>
      <c r="L26" s="50">
        <v>17</v>
      </c>
      <c r="M26" s="50">
        <v>12.98</v>
      </c>
      <c r="N26" s="50" t="s">
        <v>52</v>
      </c>
      <c r="O26" s="50">
        <v>11.99</v>
      </c>
      <c r="P26" s="50">
        <v>8.9</v>
      </c>
      <c r="Q26" s="50">
        <v>11.49</v>
      </c>
      <c r="R26" s="50">
        <v>12</v>
      </c>
      <c r="S26" s="50">
        <v>8.99</v>
      </c>
      <c r="T26" s="22">
        <f t="shared" si="8"/>
        <v>11.676666666666669</v>
      </c>
      <c r="U26" s="23">
        <f t="shared" si="9"/>
        <v>10.345000000000001</v>
      </c>
      <c r="V26" s="23">
        <f t="shared" si="10"/>
        <v>8.9</v>
      </c>
      <c r="W26" s="23">
        <f t="shared" si="11"/>
        <v>17</v>
      </c>
      <c r="X26" s="32">
        <f t="shared" si="2"/>
        <v>0.91011235955056169</v>
      </c>
      <c r="Y26" s="23">
        <v>11.55</v>
      </c>
      <c r="Z26" s="22">
        <f t="shared" si="3"/>
        <v>11.676666666666669</v>
      </c>
      <c r="AA26" s="28">
        <f t="shared" si="4"/>
        <v>1.0966810966811142E-2</v>
      </c>
    </row>
    <row r="27" spans="1:27" ht="15.75" x14ac:dyDescent="0.25">
      <c r="A27" s="18">
        <v>19</v>
      </c>
      <c r="B27" s="21" t="s">
        <v>33</v>
      </c>
      <c r="C27" s="53">
        <v>16.989999999999998</v>
      </c>
      <c r="D27" s="50">
        <v>20.98</v>
      </c>
      <c r="E27" s="50">
        <v>17.98</v>
      </c>
      <c r="F27" s="50">
        <v>18.489999999999998</v>
      </c>
      <c r="G27" s="50">
        <v>19.98</v>
      </c>
      <c r="H27" s="50">
        <v>18.899999999999999</v>
      </c>
      <c r="I27" s="50">
        <v>17.989999999999998</v>
      </c>
      <c r="J27" s="50">
        <v>19.989999999999998</v>
      </c>
      <c r="K27" s="50">
        <v>19.89</v>
      </c>
      <c r="L27" s="50">
        <v>20</v>
      </c>
      <c r="M27" s="50">
        <v>15.99</v>
      </c>
      <c r="N27" s="50">
        <v>15.9</v>
      </c>
      <c r="O27" s="50">
        <v>17.39</v>
      </c>
      <c r="P27" s="50">
        <v>18.899999999999999</v>
      </c>
      <c r="Q27" s="50">
        <v>17.489999999999998</v>
      </c>
      <c r="R27" s="50">
        <v>16.989999999999998</v>
      </c>
      <c r="S27" s="50">
        <v>18.989999999999998</v>
      </c>
      <c r="T27" s="22">
        <f t="shared" si="8"/>
        <v>18.402352941176474</v>
      </c>
      <c r="U27" s="23">
        <f t="shared" si="9"/>
        <v>18.092499999999998</v>
      </c>
      <c r="V27" s="23">
        <f t="shared" si="10"/>
        <v>15.9</v>
      </c>
      <c r="W27" s="23">
        <f t="shared" si="11"/>
        <v>20.98</v>
      </c>
      <c r="X27" s="32">
        <f t="shared" si="2"/>
        <v>0.31949685534591193</v>
      </c>
      <c r="Y27" s="23">
        <v>18.510000000000002</v>
      </c>
      <c r="Z27" s="22">
        <f t="shared" si="3"/>
        <v>18.402352941176474</v>
      </c>
      <c r="AA27" s="28">
        <f t="shared" si="4"/>
        <v>-5.815616359996079E-3</v>
      </c>
    </row>
    <row r="28" spans="1:27" ht="15.75" x14ac:dyDescent="0.25">
      <c r="A28" s="18">
        <v>20</v>
      </c>
      <c r="B28" s="21" t="s">
        <v>34</v>
      </c>
      <c r="C28" s="53" t="s">
        <v>52</v>
      </c>
      <c r="D28" s="50">
        <v>12.98</v>
      </c>
      <c r="E28" s="50">
        <v>8.99</v>
      </c>
      <c r="F28" s="50" t="s">
        <v>52</v>
      </c>
      <c r="G28" s="50" t="s">
        <v>52</v>
      </c>
      <c r="H28" s="50" t="s">
        <v>52</v>
      </c>
      <c r="I28" s="50">
        <v>10.99</v>
      </c>
      <c r="J28" s="50">
        <v>9.99</v>
      </c>
      <c r="K28" s="50">
        <v>9.99</v>
      </c>
      <c r="L28" s="50">
        <v>12.99</v>
      </c>
      <c r="M28" s="50">
        <v>8.49</v>
      </c>
      <c r="N28" s="50">
        <v>38.950000000000003</v>
      </c>
      <c r="O28" s="50">
        <v>8.99</v>
      </c>
      <c r="P28" s="50">
        <v>9.9</v>
      </c>
      <c r="Q28" s="50">
        <v>6.98</v>
      </c>
      <c r="R28" s="50">
        <v>8.99</v>
      </c>
      <c r="S28" s="50" t="s">
        <v>52</v>
      </c>
      <c r="T28" s="22">
        <f t="shared" ref="T28" si="12">AVERAGE(C28:R28)</f>
        <v>12.352499999999999</v>
      </c>
      <c r="U28" s="23">
        <f t="shared" si="9"/>
        <v>8.6233333333333348</v>
      </c>
      <c r="V28" s="23">
        <f t="shared" si="10"/>
        <v>6.98</v>
      </c>
      <c r="W28" s="23">
        <f t="shared" si="11"/>
        <v>38.950000000000003</v>
      </c>
      <c r="X28" s="32">
        <f t="shared" si="2"/>
        <v>4.5802292263610314</v>
      </c>
      <c r="Y28" s="23">
        <v>9.73</v>
      </c>
      <c r="Z28" s="22">
        <f t="shared" si="3"/>
        <v>12.352499999999999</v>
      </c>
      <c r="AA28" s="28">
        <f t="shared" si="4"/>
        <v>0.26952723535457335</v>
      </c>
    </row>
    <row r="29" spans="1:27" ht="15.75" x14ac:dyDescent="0.25">
      <c r="A29" s="18">
        <v>21</v>
      </c>
      <c r="B29" s="21" t="s">
        <v>35</v>
      </c>
      <c r="C29" s="53" t="s">
        <v>52</v>
      </c>
      <c r="D29" s="50">
        <v>18.98</v>
      </c>
      <c r="E29" s="50">
        <v>15.99</v>
      </c>
      <c r="F29" s="50" t="s">
        <v>52</v>
      </c>
      <c r="G29" s="50">
        <v>32.799999999999997</v>
      </c>
      <c r="H29" s="50" t="s">
        <v>52</v>
      </c>
      <c r="I29" s="50">
        <v>21.99</v>
      </c>
      <c r="J29" s="50">
        <v>26.98</v>
      </c>
      <c r="K29" s="50">
        <v>24.99</v>
      </c>
      <c r="L29" s="50" t="s">
        <v>52</v>
      </c>
      <c r="M29" s="50">
        <v>29.99</v>
      </c>
      <c r="N29" s="50" t="s">
        <v>52</v>
      </c>
      <c r="O29" s="50">
        <v>23.99</v>
      </c>
      <c r="P29" s="50">
        <v>18.899999999999999</v>
      </c>
      <c r="Q29" s="50">
        <v>24.98</v>
      </c>
      <c r="R29" s="50">
        <v>24.99</v>
      </c>
      <c r="S29" s="50">
        <v>19.989999999999998</v>
      </c>
      <c r="T29" s="22">
        <f t="shared" ref="T29" si="13">AVERAGE(C29:O29)</f>
        <v>24.463750000000001</v>
      </c>
      <c r="U29" s="23">
        <f t="shared" si="9"/>
        <v>22.214999999999996</v>
      </c>
      <c r="V29" s="23">
        <f t="shared" si="10"/>
        <v>15.99</v>
      </c>
      <c r="W29" s="23">
        <f t="shared" si="11"/>
        <v>32.799999999999997</v>
      </c>
      <c r="X29" s="32">
        <f t="shared" si="2"/>
        <v>1.0512820512820509</v>
      </c>
      <c r="Y29" s="23">
        <v>23.96</v>
      </c>
      <c r="Z29" s="22">
        <f t="shared" si="3"/>
        <v>23.714166666666667</v>
      </c>
      <c r="AA29" s="28">
        <f t="shared" si="4"/>
        <v>-1.0260155815247644E-2</v>
      </c>
    </row>
    <row r="30" spans="1:27" s="5" customFormat="1" ht="23.25" customHeight="1" x14ac:dyDescent="0.2">
      <c r="A30" s="20"/>
      <c r="B30" s="11" t="s">
        <v>48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4"/>
      <c r="Y30" s="24"/>
      <c r="Z30" s="24"/>
      <c r="AA30" s="29"/>
    </row>
    <row r="31" spans="1:27" ht="14.25" customHeight="1" x14ac:dyDescent="0.25">
      <c r="A31" s="18">
        <v>22</v>
      </c>
      <c r="B31" s="21" t="s">
        <v>36</v>
      </c>
      <c r="C31" s="53">
        <v>13.89</v>
      </c>
      <c r="D31" s="50">
        <v>16.98</v>
      </c>
      <c r="E31" s="50">
        <v>15.98</v>
      </c>
      <c r="F31" s="50">
        <v>17.97</v>
      </c>
      <c r="G31" s="50">
        <v>14.98</v>
      </c>
      <c r="H31" s="50">
        <v>18.989999999999998</v>
      </c>
      <c r="I31" s="50">
        <v>15.49</v>
      </c>
      <c r="J31" s="50">
        <v>13.99</v>
      </c>
      <c r="K31" s="50">
        <v>15.98</v>
      </c>
      <c r="L31" s="50">
        <v>17</v>
      </c>
      <c r="M31" s="50">
        <v>16.489999999999998</v>
      </c>
      <c r="N31" s="50">
        <v>17.489999999999998</v>
      </c>
      <c r="O31" s="50">
        <v>14.99</v>
      </c>
      <c r="P31" s="50">
        <v>17.8</v>
      </c>
      <c r="Q31" s="50">
        <v>16.98</v>
      </c>
      <c r="R31" s="50">
        <v>17.989999999999998</v>
      </c>
      <c r="S31" s="50">
        <v>18.989999999999998</v>
      </c>
      <c r="T31" s="22">
        <f t="shared" ref="T31:T38" si="14">AVERAGE(C31:S31)</f>
        <v>16.587058823529414</v>
      </c>
      <c r="U31" s="23">
        <f t="shared" ref="U31:U38" si="15">AVERAGE(P31:S31)</f>
        <v>17.939999999999998</v>
      </c>
      <c r="V31" s="23">
        <f>MIN(C31:S31)</f>
        <v>13.89</v>
      </c>
      <c r="W31" s="23">
        <f t="shared" ref="W31:W38" si="16">MAX(C31:S31)</f>
        <v>18.989999999999998</v>
      </c>
      <c r="X31" s="32">
        <f t="shared" ref="X31:X38" si="17">(W31-V31)/V31*100%</f>
        <v>0.36717062634989184</v>
      </c>
      <c r="Y31" s="23">
        <v>16.79</v>
      </c>
      <c r="Z31" s="22">
        <f t="shared" si="3"/>
        <v>16.587058823529414</v>
      </c>
      <c r="AA31" s="28">
        <f t="shared" si="4"/>
        <v>-1.20870265914583E-2</v>
      </c>
    </row>
    <row r="32" spans="1:27" ht="14.25" customHeight="1" x14ac:dyDescent="0.25">
      <c r="A32" s="18">
        <v>23</v>
      </c>
      <c r="B32" s="21" t="s">
        <v>37</v>
      </c>
      <c r="C32" s="53">
        <v>9.89</v>
      </c>
      <c r="D32" s="50">
        <v>12.99</v>
      </c>
      <c r="E32" s="50">
        <v>12.98</v>
      </c>
      <c r="F32" s="50" t="s">
        <v>52</v>
      </c>
      <c r="G32" s="50">
        <v>12.98</v>
      </c>
      <c r="H32" s="50">
        <v>6.99</v>
      </c>
      <c r="I32" s="50">
        <v>11.99</v>
      </c>
      <c r="J32" s="50">
        <v>12.98</v>
      </c>
      <c r="K32" s="50">
        <v>12.98</v>
      </c>
      <c r="L32" s="50">
        <v>12.99</v>
      </c>
      <c r="M32" s="50">
        <v>13.99</v>
      </c>
      <c r="N32" s="50">
        <v>14.9</v>
      </c>
      <c r="O32" s="50">
        <v>11.99</v>
      </c>
      <c r="P32" s="50">
        <v>12.9</v>
      </c>
      <c r="Q32" s="50">
        <v>13.98</v>
      </c>
      <c r="R32" s="50">
        <v>10.99</v>
      </c>
      <c r="S32" s="50">
        <v>12.99</v>
      </c>
      <c r="T32" s="22">
        <f t="shared" si="14"/>
        <v>12.406875000000001</v>
      </c>
      <c r="U32" s="23">
        <f t="shared" si="15"/>
        <v>12.715000000000002</v>
      </c>
      <c r="V32" s="23">
        <f t="shared" ref="V32:V38" si="18">MIN(C32:S32)</f>
        <v>6.99</v>
      </c>
      <c r="W32" s="23">
        <f t="shared" si="16"/>
        <v>14.9</v>
      </c>
      <c r="X32" s="32">
        <f t="shared" si="17"/>
        <v>1.1316165951359085</v>
      </c>
      <c r="Y32" s="23">
        <v>12.2</v>
      </c>
      <c r="Z32" s="22">
        <f t="shared" si="3"/>
        <v>12.406875000000001</v>
      </c>
      <c r="AA32" s="28">
        <f t="shared" si="4"/>
        <v>1.6956967213114911E-2</v>
      </c>
    </row>
    <row r="33" spans="1:27" ht="15.75" x14ac:dyDescent="0.25">
      <c r="A33" s="18">
        <v>24</v>
      </c>
      <c r="B33" s="21" t="s">
        <v>38</v>
      </c>
      <c r="C33" s="53">
        <v>11.89</v>
      </c>
      <c r="D33" s="50">
        <v>13.99</v>
      </c>
      <c r="E33" s="50">
        <v>13.98</v>
      </c>
      <c r="F33" s="50">
        <v>12.89</v>
      </c>
      <c r="G33" s="50">
        <v>11.98</v>
      </c>
      <c r="H33" s="50">
        <v>16.899999999999999</v>
      </c>
      <c r="I33" s="50">
        <v>12.99</v>
      </c>
      <c r="J33" s="50">
        <v>8.99</v>
      </c>
      <c r="K33" s="50">
        <v>13.89</v>
      </c>
      <c r="L33" s="50">
        <v>14.99</v>
      </c>
      <c r="M33" s="50">
        <v>14.49</v>
      </c>
      <c r="N33" s="50">
        <v>12.79</v>
      </c>
      <c r="O33" s="50">
        <v>11.99</v>
      </c>
      <c r="P33" s="50">
        <v>13.9</v>
      </c>
      <c r="Q33" s="50">
        <v>13.98</v>
      </c>
      <c r="R33" s="50">
        <v>14.99</v>
      </c>
      <c r="S33" s="50">
        <v>14.99</v>
      </c>
      <c r="T33" s="22">
        <f t="shared" si="14"/>
        <v>13.507058823529412</v>
      </c>
      <c r="U33" s="23">
        <f t="shared" si="15"/>
        <v>14.465000000000002</v>
      </c>
      <c r="V33" s="23">
        <f t="shared" si="18"/>
        <v>8.99</v>
      </c>
      <c r="W33" s="23">
        <f t="shared" si="16"/>
        <v>16.899999999999999</v>
      </c>
      <c r="X33" s="32">
        <f t="shared" si="17"/>
        <v>0.8798665183537262</v>
      </c>
      <c r="Y33" s="23">
        <v>13.71</v>
      </c>
      <c r="Z33" s="22">
        <f t="shared" si="3"/>
        <v>13.507058823529412</v>
      </c>
      <c r="AA33" s="28">
        <f t="shared" si="4"/>
        <v>-1.480241987385765E-2</v>
      </c>
    </row>
    <row r="34" spans="1:27" ht="15.75" x14ac:dyDescent="0.25">
      <c r="A34" s="18">
        <v>25</v>
      </c>
      <c r="B34" s="21" t="s">
        <v>39</v>
      </c>
      <c r="C34" s="53">
        <v>8.49</v>
      </c>
      <c r="D34" s="50">
        <v>9.98</v>
      </c>
      <c r="E34" s="50">
        <v>8.99</v>
      </c>
      <c r="F34" s="50">
        <v>7.89</v>
      </c>
      <c r="G34" s="50">
        <v>9.99</v>
      </c>
      <c r="H34" s="50">
        <v>9.9</v>
      </c>
      <c r="I34" s="50">
        <v>8.49</v>
      </c>
      <c r="J34" s="50">
        <v>9.98</v>
      </c>
      <c r="K34" s="50">
        <v>6.99</v>
      </c>
      <c r="L34" s="50">
        <v>19.989999999999998</v>
      </c>
      <c r="M34" s="50">
        <v>7.99</v>
      </c>
      <c r="N34" s="50" t="s">
        <v>52</v>
      </c>
      <c r="O34" s="50">
        <v>9.19</v>
      </c>
      <c r="P34" s="50">
        <v>7.79</v>
      </c>
      <c r="Q34" s="50">
        <v>7.98</v>
      </c>
      <c r="R34" s="50">
        <v>8.99</v>
      </c>
      <c r="S34" s="50">
        <v>5.99</v>
      </c>
      <c r="T34" s="22">
        <f t="shared" si="14"/>
        <v>9.2887500000000003</v>
      </c>
      <c r="U34" s="23">
        <f t="shared" si="15"/>
        <v>7.6875</v>
      </c>
      <c r="V34" s="23">
        <f t="shared" si="18"/>
        <v>5.99</v>
      </c>
      <c r="W34" s="23">
        <f t="shared" si="16"/>
        <v>19.989999999999998</v>
      </c>
      <c r="X34" s="32">
        <f t="shared" si="17"/>
        <v>2.3372287145242066</v>
      </c>
      <c r="Y34" s="23">
        <v>8.84</v>
      </c>
      <c r="Z34" s="22">
        <f t="shared" si="3"/>
        <v>9.2887500000000003</v>
      </c>
      <c r="AA34" s="28">
        <f t="shared" si="4"/>
        <v>5.0763574660633533E-2</v>
      </c>
    </row>
    <row r="35" spans="1:27" ht="15.75" x14ac:dyDescent="0.25">
      <c r="A35" s="18">
        <v>26</v>
      </c>
      <c r="B35" s="21" t="s">
        <v>40</v>
      </c>
      <c r="C35" s="53">
        <v>13.89</v>
      </c>
      <c r="D35" s="50">
        <v>18.989999999999998</v>
      </c>
      <c r="E35" s="50">
        <v>17.989999999999998</v>
      </c>
      <c r="F35" s="50">
        <v>17.97</v>
      </c>
      <c r="G35" s="50">
        <v>15.49</v>
      </c>
      <c r="H35" s="50">
        <v>18.989999999999998</v>
      </c>
      <c r="I35" s="50">
        <v>15.49</v>
      </c>
      <c r="J35" s="50">
        <v>18.98</v>
      </c>
      <c r="K35" s="50">
        <v>16.89</v>
      </c>
      <c r="L35" s="50">
        <v>18</v>
      </c>
      <c r="M35" s="50">
        <v>18.39</v>
      </c>
      <c r="N35" s="50">
        <v>13.5</v>
      </c>
      <c r="O35" s="50">
        <v>14.99</v>
      </c>
      <c r="P35" s="50">
        <v>19.899999999999999</v>
      </c>
      <c r="Q35" s="50">
        <v>15.98</v>
      </c>
      <c r="R35" s="50">
        <v>16.989999999999998</v>
      </c>
      <c r="S35" s="50">
        <v>19.989999999999998</v>
      </c>
      <c r="T35" s="22">
        <f t="shared" si="14"/>
        <v>17.201176470588234</v>
      </c>
      <c r="U35" s="23">
        <f t="shared" si="15"/>
        <v>18.214999999999996</v>
      </c>
      <c r="V35" s="23">
        <f t="shared" si="18"/>
        <v>13.5</v>
      </c>
      <c r="W35" s="23">
        <f t="shared" si="16"/>
        <v>19.989999999999998</v>
      </c>
      <c r="X35" s="32">
        <f t="shared" si="17"/>
        <v>0.48074074074074064</v>
      </c>
      <c r="Y35" s="23">
        <v>17.07</v>
      </c>
      <c r="Z35" s="22">
        <f t="shared" si="3"/>
        <v>17.201176470588234</v>
      </c>
      <c r="AA35" s="28">
        <f t="shared" si="4"/>
        <v>7.6846204211032942E-3</v>
      </c>
    </row>
    <row r="36" spans="1:27" ht="15.75" x14ac:dyDescent="0.25">
      <c r="A36" s="18">
        <v>27</v>
      </c>
      <c r="B36" s="21" t="s">
        <v>41</v>
      </c>
      <c r="C36" s="53">
        <v>12.89</v>
      </c>
      <c r="D36" s="50">
        <v>9.98</v>
      </c>
      <c r="E36" s="50">
        <v>11.98</v>
      </c>
      <c r="F36" s="50">
        <v>9.9700000000000006</v>
      </c>
      <c r="G36" s="50">
        <v>11.99</v>
      </c>
      <c r="H36" s="50">
        <v>9.9</v>
      </c>
      <c r="I36" s="50">
        <v>8.99</v>
      </c>
      <c r="J36" s="50">
        <v>7.98</v>
      </c>
      <c r="K36" s="50">
        <v>9.89</v>
      </c>
      <c r="L36" s="50">
        <v>14</v>
      </c>
      <c r="M36" s="50">
        <v>11.99</v>
      </c>
      <c r="N36" s="50">
        <v>10.9</v>
      </c>
      <c r="O36" s="50">
        <v>9.49</v>
      </c>
      <c r="P36" s="50">
        <v>12.9</v>
      </c>
      <c r="Q36" s="50">
        <v>8.98</v>
      </c>
      <c r="R36" s="50">
        <v>10.99</v>
      </c>
      <c r="S36" s="50">
        <v>10.99</v>
      </c>
      <c r="T36" s="22">
        <f t="shared" si="14"/>
        <v>10.812352941176472</v>
      </c>
      <c r="U36" s="23">
        <f t="shared" si="15"/>
        <v>10.965000000000002</v>
      </c>
      <c r="V36" s="23">
        <f t="shared" si="18"/>
        <v>7.98</v>
      </c>
      <c r="W36" s="23">
        <f t="shared" si="16"/>
        <v>14</v>
      </c>
      <c r="X36" s="32">
        <f t="shared" si="17"/>
        <v>0.7543859649122806</v>
      </c>
      <c r="Y36" s="23">
        <v>11.09</v>
      </c>
      <c r="Z36" s="22">
        <f t="shared" si="3"/>
        <v>10.812352941176472</v>
      </c>
      <c r="AA36" s="28">
        <f t="shared" si="4"/>
        <v>-2.5035803320426271E-2</v>
      </c>
    </row>
    <row r="37" spans="1:27" ht="15.75" x14ac:dyDescent="0.25">
      <c r="A37" s="18">
        <v>28</v>
      </c>
      <c r="B37" s="21" t="s">
        <v>42</v>
      </c>
      <c r="C37" s="53">
        <v>7.99</v>
      </c>
      <c r="D37" s="50">
        <v>6.99</v>
      </c>
      <c r="E37" s="50">
        <v>7.98</v>
      </c>
      <c r="F37" s="50">
        <v>5.99</v>
      </c>
      <c r="G37" s="50">
        <v>8.99</v>
      </c>
      <c r="H37" s="50">
        <v>9.9</v>
      </c>
      <c r="I37" s="50">
        <v>8.99</v>
      </c>
      <c r="J37" s="50">
        <v>4.9800000000000004</v>
      </c>
      <c r="K37" s="50">
        <v>8.98</v>
      </c>
      <c r="L37" s="50">
        <v>6</v>
      </c>
      <c r="M37" s="50">
        <v>9.49</v>
      </c>
      <c r="N37" s="50" t="s">
        <v>52</v>
      </c>
      <c r="O37" s="50">
        <v>7.49</v>
      </c>
      <c r="P37" s="50">
        <v>7.79</v>
      </c>
      <c r="Q37" s="50">
        <v>5.79</v>
      </c>
      <c r="R37" s="50">
        <v>8.99</v>
      </c>
      <c r="S37" s="50">
        <v>8.99</v>
      </c>
      <c r="T37" s="22">
        <f t="shared" si="14"/>
        <v>7.8331249999999999</v>
      </c>
      <c r="U37" s="23">
        <f t="shared" si="15"/>
        <v>7.8900000000000006</v>
      </c>
      <c r="V37" s="23">
        <f t="shared" si="18"/>
        <v>4.9800000000000004</v>
      </c>
      <c r="W37" s="23">
        <f t="shared" si="16"/>
        <v>9.9</v>
      </c>
      <c r="X37" s="32">
        <f t="shared" si="17"/>
        <v>0.98795180722891551</v>
      </c>
      <c r="Y37" s="23">
        <v>7.63</v>
      </c>
      <c r="Z37" s="22">
        <f t="shared" si="3"/>
        <v>7.8331249999999999</v>
      </c>
      <c r="AA37" s="28">
        <f t="shared" si="4"/>
        <v>2.6621887287024901E-2</v>
      </c>
    </row>
    <row r="38" spans="1:27" ht="15.75" x14ac:dyDescent="0.25">
      <c r="A38" s="18">
        <v>29</v>
      </c>
      <c r="B38" s="21" t="s">
        <v>43</v>
      </c>
      <c r="C38" s="53">
        <v>13.49</v>
      </c>
      <c r="D38" s="50">
        <v>16.989999999999998</v>
      </c>
      <c r="E38" s="50">
        <v>15.89</v>
      </c>
      <c r="F38" s="50">
        <v>16.95</v>
      </c>
      <c r="G38" s="50">
        <v>18.489999999999998</v>
      </c>
      <c r="H38" s="50">
        <v>18.989999999999998</v>
      </c>
      <c r="I38" s="50">
        <v>8.99</v>
      </c>
      <c r="J38" s="50">
        <v>16.98</v>
      </c>
      <c r="K38" s="50">
        <v>17.89</v>
      </c>
      <c r="L38" s="50">
        <v>17</v>
      </c>
      <c r="M38" s="50" t="s">
        <v>52</v>
      </c>
      <c r="N38" s="50">
        <v>39.950000000000003</v>
      </c>
      <c r="O38" s="50">
        <v>14.99</v>
      </c>
      <c r="P38" s="50">
        <v>17.899999999999999</v>
      </c>
      <c r="Q38" s="50">
        <v>15.98</v>
      </c>
      <c r="R38" s="50">
        <v>15.99</v>
      </c>
      <c r="S38" s="50">
        <v>15.99</v>
      </c>
      <c r="T38" s="22">
        <f t="shared" si="14"/>
        <v>17.653749999999999</v>
      </c>
      <c r="U38" s="23">
        <f t="shared" si="15"/>
        <v>16.465</v>
      </c>
      <c r="V38" s="23">
        <f t="shared" si="18"/>
        <v>8.99</v>
      </c>
      <c r="W38" s="23">
        <f t="shared" si="16"/>
        <v>39.950000000000003</v>
      </c>
      <c r="X38" s="32">
        <f t="shared" si="17"/>
        <v>3.4438264738598443</v>
      </c>
      <c r="Y38" s="23">
        <v>16.190000000000001</v>
      </c>
      <c r="Z38" s="22">
        <f t="shared" si="3"/>
        <v>17.653749999999999</v>
      </c>
      <c r="AA38" s="28">
        <f t="shared" si="4"/>
        <v>9.041074737492262E-2</v>
      </c>
    </row>
    <row r="39" spans="1:27" s="5" customFormat="1" ht="20.25" x14ac:dyDescent="0.3">
      <c r="A39" s="20"/>
      <c r="B39" s="12" t="s">
        <v>49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4"/>
      <c r="Y39" s="24"/>
      <c r="Z39" s="24"/>
      <c r="AA39" s="29"/>
    </row>
    <row r="40" spans="1:27" ht="15.75" x14ac:dyDescent="0.25">
      <c r="A40" s="18">
        <v>30</v>
      </c>
      <c r="B40" s="21" t="s">
        <v>44</v>
      </c>
      <c r="C40" s="53">
        <v>5.99</v>
      </c>
      <c r="D40" s="50" t="s">
        <v>52</v>
      </c>
      <c r="E40" s="50">
        <v>6.99</v>
      </c>
      <c r="F40" s="50" t="s">
        <v>52</v>
      </c>
      <c r="G40" s="50">
        <v>7.99</v>
      </c>
      <c r="H40" s="50">
        <v>7.99</v>
      </c>
      <c r="I40" s="50">
        <v>7.19</v>
      </c>
      <c r="J40" s="50">
        <v>7.99</v>
      </c>
      <c r="K40" s="50">
        <v>6.89</v>
      </c>
      <c r="L40" s="50">
        <v>6.95</v>
      </c>
      <c r="M40" s="50" t="s">
        <v>52</v>
      </c>
      <c r="N40" s="50">
        <v>4.99</v>
      </c>
      <c r="O40" s="50">
        <v>7.49</v>
      </c>
      <c r="P40" s="50">
        <v>6.9</v>
      </c>
      <c r="Q40" s="50" t="s">
        <v>52</v>
      </c>
      <c r="R40" s="50">
        <v>9</v>
      </c>
      <c r="S40" s="50" t="s">
        <v>52</v>
      </c>
      <c r="T40" s="22">
        <f>AVERAGE(C40:P40)</f>
        <v>7.032727272727274</v>
      </c>
      <c r="U40" s="23">
        <f>AVERAGE(P40:S40)</f>
        <v>7.95</v>
      </c>
      <c r="V40" s="23">
        <f>MIN(C40:S40)</f>
        <v>4.99</v>
      </c>
      <c r="W40" s="23">
        <f>MAX(C40:S40)</f>
        <v>9</v>
      </c>
      <c r="X40" s="32">
        <f>(W40-V40)/V40*100%</f>
        <v>0.80360721442885763</v>
      </c>
      <c r="Y40" s="23">
        <v>7.21</v>
      </c>
      <c r="Z40" s="22">
        <f t="shared" si="3"/>
        <v>7.1966666666666681</v>
      </c>
      <c r="AA40" s="28">
        <f t="shared" si="4"/>
        <v>-1.8492834026812572E-3</v>
      </c>
    </row>
    <row r="41" spans="1:27" ht="15.75" x14ac:dyDescent="0.25">
      <c r="A41" s="18">
        <v>31</v>
      </c>
      <c r="B41" s="21" t="s">
        <v>45</v>
      </c>
      <c r="C41" s="53" t="s">
        <v>52</v>
      </c>
      <c r="D41" s="50">
        <v>8.99</v>
      </c>
      <c r="E41" s="50">
        <v>4.79</v>
      </c>
      <c r="F41" s="50">
        <v>6.89</v>
      </c>
      <c r="G41" s="50">
        <v>10.99</v>
      </c>
      <c r="H41" s="50">
        <v>7.99</v>
      </c>
      <c r="I41" s="50">
        <v>7.39</v>
      </c>
      <c r="J41" s="50">
        <v>6.98</v>
      </c>
      <c r="K41" s="50">
        <v>6.89</v>
      </c>
      <c r="L41" s="50">
        <v>6.95</v>
      </c>
      <c r="M41" s="50">
        <v>7.89</v>
      </c>
      <c r="N41" s="50">
        <v>5.89</v>
      </c>
      <c r="O41" s="50">
        <v>7.49</v>
      </c>
      <c r="P41" s="50" t="s">
        <v>52</v>
      </c>
      <c r="Q41" s="50" t="s">
        <v>52</v>
      </c>
      <c r="R41" s="50">
        <v>9.3000000000000007</v>
      </c>
      <c r="S41" s="50">
        <v>7.99</v>
      </c>
      <c r="T41" s="22">
        <f>AVERAGE(C41:P41)</f>
        <v>7.4275000000000011</v>
      </c>
      <c r="U41" s="23">
        <f>AVERAGE(P41:S41)</f>
        <v>8.6449999999999996</v>
      </c>
      <c r="V41" s="23">
        <f>MIN(C41:S41)</f>
        <v>4.79</v>
      </c>
      <c r="W41" s="23">
        <f>MAX(C41:S41)</f>
        <v>10.99</v>
      </c>
      <c r="X41" s="32">
        <f>(W41-V41)/V41*100%</f>
        <v>1.2943632567849688</v>
      </c>
      <c r="Y41" s="23">
        <v>7.54</v>
      </c>
      <c r="Z41" s="22">
        <f t="shared" si="3"/>
        <v>7.6014285714285714</v>
      </c>
      <c r="AA41" s="28">
        <f t="shared" si="4"/>
        <v>8.1470253884046925E-3</v>
      </c>
    </row>
    <row r="42" spans="1:27" ht="16.5" thickBot="1" x14ac:dyDescent="0.3">
      <c r="A42" s="34">
        <v>32</v>
      </c>
      <c r="B42" s="35" t="s">
        <v>46</v>
      </c>
      <c r="C42" s="54">
        <v>10.99</v>
      </c>
      <c r="D42" s="51">
        <v>16.98</v>
      </c>
      <c r="E42" s="51">
        <v>13.99</v>
      </c>
      <c r="F42" s="51">
        <v>16.95</v>
      </c>
      <c r="G42" s="51">
        <v>15.98</v>
      </c>
      <c r="H42" s="51">
        <v>17.989999999999998</v>
      </c>
      <c r="I42" s="51">
        <v>16.489999999999998</v>
      </c>
      <c r="J42" s="51">
        <v>16.98</v>
      </c>
      <c r="K42" s="51">
        <v>16.989999999999998</v>
      </c>
      <c r="L42" s="51">
        <v>17</v>
      </c>
      <c r="M42" s="51">
        <v>15.99</v>
      </c>
      <c r="N42" s="51">
        <v>10.9</v>
      </c>
      <c r="O42" s="51">
        <v>14.99</v>
      </c>
      <c r="P42" s="51">
        <v>16.989999999999998</v>
      </c>
      <c r="Q42" s="51">
        <v>14.98</v>
      </c>
      <c r="R42" s="51">
        <v>16.989999999999998</v>
      </c>
      <c r="S42" s="51">
        <v>14.99</v>
      </c>
      <c r="T42" s="22">
        <f>AVERAGE(C42:S42)</f>
        <v>15.657058823529413</v>
      </c>
      <c r="U42" s="26">
        <f>AVERAGE(P42:S42)</f>
        <v>15.987499999999999</v>
      </c>
      <c r="V42" s="26">
        <f>MIN(C42:S42)</f>
        <v>10.9</v>
      </c>
      <c r="W42" s="26">
        <f>MAX(C42:S42)</f>
        <v>17.989999999999998</v>
      </c>
      <c r="X42" s="32">
        <f>(W42-V42)/V42*100%</f>
        <v>0.65045871559633006</v>
      </c>
      <c r="Y42" s="26">
        <v>15.67</v>
      </c>
      <c r="Z42" s="22">
        <f t="shared" si="3"/>
        <v>15.657058823529413</v>
      </c>
      <c r="AA42" s="30">
        <f t="shared" si="4"/>
        <v>-8.2585682645737869E-4</v>
      </c>
    </row>
    <row r="43" spans="1:27" ht="16.5" customHeight="1" thickBot="1" x14ac:dyDescent="0.3">
      <c r="A43" s="69" t="s">
        <v>62</v>
      </c>
      <c r="B43" s="70"/>
      <c r="C43" s="39">
        <f>SUM(C8:C42)</f>
        <v>373.34999999999997</v>
      </c>
      <c r="D43" s="48">
        <f>SUM(D8:D42)</f>
        <v>574.46000000000026</v>
      </c>
      <c r="E43" s="39">
        <f t="shared" ref="E43:J43" si="19">SUM(E8:E42)</f>
        <v>547.9100000000002</v>
      </c>
      <c r="F43" s="39">
        <f t="shared" si="19"/>
        <v>464.98</v>
      </c>
      <c r="G43" s="39">
        <f t="shared" si="19"/>
        <v>561.10000000000025</v>
      </c>
      <c r="H43" s="39">
        <f t="shared" si="19"/>
        <v>540.53</v>
      </c>
      <c r="I43" s="40">
        <f t="shared" si="19"/>
        <v>497.50000000000011</v>
      </c>
      <c r="J43" s="40">
        <f t="shared" si="19"/>
        <v>618.14000000000021</v>
      </c>
      <c r="K43" s="40">
        <f>SUM(K8:K42)</f>
        <v>545.09</v>
      </c>
      <c r="L43" s="40">
        <f t="shared" ref="L43" si="20">SUM(L8:L42)</f>
        <v>571.86000000000013</v>
      </c>
      <c r="M43" s="40">
        <f t="shared" ref="M43" si="21">SUM(M8:M42)</f>
        <v>546.03000000000009</v>
      </c>
      <c r="N43" s="40">
        <f t="shared" ref="N43" si="22">SUM(N8:N42)</f>
        <v>422.30999999999995</v>
      </c>
      <c r="O43" s="40">
        <f t="shared" ref="O43" si="23">SUM(O8:O42)</f>
        <v>501.29000000000019</v>
      </c>
      <c r="P43" s="41">
        <f t="shared" ref="P43" si="24">SUM(P8:P42)</f>
        <v>518.75999999999976</v>
      </c>
      <c r="Q43" s="40">
        <f t="shared" ref="Q43" si="25">SUM(Q8:Q42)</f>
        <v>518.02000000000021</v>
      </c>
      <c r="R43" s="40">
        <f>SUM(R8:R42)</f>
        <v>560.0200000000001</v>
      </c>
      <c r="S43" s="40">
        <f t="shared" ref="S43" si="26">SUM(S8:S42)</f>
        <v>545.58000000000015</v>
      </c>
      <c r="T43" s="42">
        <f t="shared" ref="T43" si="27">AVERAGE(C43:O43)</f>
        <v>520.35000000000014</v>
      </c>
      <c r="U43" s="43">
        <f>AVERAGE(P43:S43)</f>
        <v>535.59500000000003</v>
      </c>
      <c r="V43" s="43">
        <f>MIN(C43:S43)</f>
        <v>373.34999999999997</v>
      </c>
      <c r="W43" s="43">
        <f>MAX(C43:S43)</f>
        <v>618.14000000000021</v>
      </c>
      <c r="X43" s="44">
        <f>(W43-V43)/V43*100%</f>
        <v>0.65565822954332464</v>
      </c>
      <c r="Y43" s="37"/>
      <c r="Z43" s="37"/>
      <c r="AA43" s="38"/>
    </row>
    <row r="44" spans="1:27" ht="16.5" thickBot="1" x14ac:dyDescent="0.3">
      <c r="A44" s="63" t="s">
        <v>53</v>
      </c>
      <c r="B44" s="63"/>
      <c r="C44" s="36">
        <v>43702</v>
      </c>
      <c r="D44" s="36">
        <v>43702</v>
      </c>
      <c r="E44" s="36">
        <v>43702</v>
      </c>
      <c r="F44" s="36">
        <v>43702</v>
      </c>
      <c r="G44" s="36">
        <v>43702</v>
      </c>
      <c r="H44" s="36">
        <v>43702</v>
      </c>
      <c r="I44" s="36">
        <v>43702</v>
      </c>
      <c r="J44" s="36">
        <v>43702</v>
      </c>
      <c r="K44" s="36">
        <v>43702</v>
      </c>
      <c r="L44" s="36">
        <v>43702</v>
      </c>
      <c r="M44" s="36">
        <v>43702</v>
      </c>
      <c r="N44" s="36">
        <v>43702</v>
      </c>
      <c r="O44" s="36">
        <v>43702</v>
      </c>
      <c r="P44" s="36">
        <v>43702</v>
      </c>
      <c r="Q44" s="36">
        <v>43702</v>
      </c>
      <c r="R44" s="36">
        <v>43702</v>
      </c>
      <c r="S44" s="36">
        <v>43702</v>
      </c>
      <c r="T44" s="31"/>
      <c r="U44" s="31"/>
      <c r="V44" s="31"/>
      <c r="W44" s="57" t="s">
        <v>54</v>
      </c>
      <c r="X44" s="58"/>
      <c r="Y44" s="58"/>
      <c r="Z44" s="58"/>
      <c r="AA44" s="59"/>
    </row>
    <row r="45" spans="1:27" ht="18.75" thickBot="1" x14ac:dyDescent="0.3">
      <c r="A45" s="9"/>
      <c r="B45" s="60" t="s">
        <v>70</v>
      </c>
      <c r="C45" s="61"/>
    </row>
    <row r="46" spans="1:27" ht="16.5" customHeight="1" x14ac:dyDescent="0.25">
      <c r="A46" s="4"/>
      <c r="B46" s="62" t="s">
        <v>50</v>
      </c>
      <c r="C46" s="62"/>
      <c r="D46" s="62"/>
    </row>
    <row r="47" spans="1:27" ht="18" customHeight="1" x14ac:dyDescent="0.25">
      <c r="A47" s="4"/>
      <c r="B47" s="45" t="s">
        <v>63</v>
      </c>
      <c r="C47" s="45"/>
      <c r="D47" s="45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 spans="1:27" ht="6.75" customHeight="1" thickBot="1" x14ac:dyDescent="0.25"/>
    <row r="49" spans="2:14" ht="16.5" thickBot="1" x14ac:dyDescent="0.3">
      <c r="B49" s="57" t="s">
        <v>65</v>
      </c>
      <c r="C49" s="58"/>
      <c r="D49" s="58"/>
      <c r="E49" s="58"/>
      <c r="F49" s="58"/>
      <c r="G49" s="58"/>
      <c r="H49" s="59"/>
      <c r="I49" s="33"/>
      <c r="J49" s="33"/>
      <c r="K49" s="33"/>
      <c r="L49" s="33"/>
      <c r="M49" s="33"/>
      <c r="N49" s="33"/>
    </row>
    <row r="50" spans="2:14" ht="15" x14ac:dyDescent="0.25">
      <c r="B50" s="55"/>
      <c r="C50" s="56"/>
      <c r="D50" s="56"/>
      <c r="E50" s="56"/>
      <c r="F50" s="56"/>
      <c r="G50" s="56"/>
      <c r="H50" s="56"/>
    </row>
  </sheetData>
  <mergeCells count="31">
    <mergeCell ref="X5:X7"/>
    <mergeCell ref="N6:N7"/>
    <mergeCell ref="A2:AA3"/>
    <mergeCell ref="T5:T7"/>
    <mergeCell ref="U5:U7"/>
    <mergeCell ref="V5:V7"/>
    <mergeCell ref="W5:W7"/>
    <mergeCell ref="Y5:Y7"/>
    <mergeCell ref="Z5:Z7"/>
    <mergeCell ref="AA5:AA7"/>
    <mergeCell ref="B5:B7"/>
    <mergeCell ref="C6:C7"/>
    <mergeCell ref="D6:D7"/>
    <mergeCell ref="E6:E7"/>
    <mergeCell ref="J6:J7"/>
    <mergeCell ref="K6:K7"/>
    <mergeCell ref="F6:F7"/>
    <mergeCell ref="C5:S5"/>
    <mergeCell ref="B49:H49"/>
    <mergeCell ref="I6:I7"/>
    <mergeCell ref="G6:G7"/>
    <mergeCell ref="A43:B43"/>
    <mergeCell ref="H6:H7"/>
    <mergeCell ref="O6:O7"/>
    <mergeCell ref="L6:L7"/>
    <mergeCell ref="M6:M7"/>
    <mergeCell ref="B50:H50"/>
    <mergeCell ref="W44:AA44"/>
    <mergeCell ref="B45:C45"/>
    <mergeCell ref="B46:D46"/>
    <mergeCell ref="A44:B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2018-11-27T13:27:00Z</cp:lastPrinted>
  <dcterms:created xsi:type="dcterms:W3CDTF">2017-08-31T12:05:23Z</dcterms:created>
  <dcterms:modified xsi:type="dcterms:W3CDTF">2019-08-27T16:18:11Z</dcterms:modified>
</cp:coreProperties>
</file>